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Výsledky" sheetId="1" r:id="rId1"/>
  </sheets>
  <definedNames>
    <definedName name="_xlnm._FilterDatabase" localSheetId="0" hidden="1">'Výsledky'!$A$2:$AN$22</definedName>
    <definedName name="Excel_BuiltIn__FilterDatabase">#REF!</definedName>
    <definedName name="Excel_BuiltIn__FilterDatabase2">#REF!</definedName>
  </definedNames>
  <calcPr fullCalcOnLoad="1"/>
</workbook>
</file>

<file path=xl/sharedStrings.xml><?xml version="1.0" encoding="utf-8"?>
<sst xmlns="http://schemas.openxmlformats.org/spreadsheetml/2006/main" count="82" uniqueCount="74">
  <si>
    <t>Jméno</t>
  </si>
  <si>
    <t>LOS v kole:</t>
  </si>
  <si>
    <t>I.kolo</t>
  </si>
  <si>
    <t>2.kolo</t>
  </si>
  <si>
    <t>3.kolo</t>
  </si>
  <si>
    <t>4.kolo</t>
  </si>
  <si>
    <t>5.kolo</t>
  </si>
  <si>
    <t>Celkem</t>
  </si>
  <si>
    <t>pč</t>
  </si>
  <si>
    <t>I</t>
  </si>
  <si>
    <t>II</t>
  </si>
  <si>
    <t>III</t>
  </si>
  <si>
    <t>IV</t>
  </si>
  <si>
    <t>v</t>
  </si>
  <si>
    <t>ks</t>
  </si>
  <si>
    <t>umístění v kole</t>
  </si>
  <si>
    <t xml:space="preserve">ks </t>
  </si>
  <si>
    <t>součet umístění</t>
  </si>
  <si>
    <t>pořadí</t>
  </si>
  <si>
    <t>Minář Martin</t>
  </si>
  <si>
    <t>Drápal Roman</t>
  </si>
  <si>
    <t>Foltýn Martin</t>
  </si>
  <si>
    <t>Jura Martin</t>
  </si>
  <si>
    <t>Valiček Ladislav</t>
  </si>
  <si>
    <t>Foltýn Josef</t>
  </si>
  <si>
    <t>Líbal Martin</t>
  </si>
  <si>
    <t>Urbánek Martin</t>
  </si>
  <si>
    <t>Večeřa Radek</t>
  </si>
  <si>
    <t>Stašek Daniel</t>
  </si>
  <si>
    <t>Machálek Michal</t>
  </si>
  <si>
    <t>Zůbek Jan</t>
  </si>
  <si>
    <t>Cafourek František</t>
  </si>
  <si>
    <t>Svoboda Martin</t>
  </si>
  <si>
    <t>Marek Ladislav</t>
  </si>
  <si>
    <t>Bradáč Josef</t>
  </si>
  <si>
    <t>Hlaváč Oto</t>
  </si>
  <si>
    <t>Dokulil Jaroslav</t>
  </si>
  <si>
    <t>Haken Zbyněk</t>
  </si>
  <si>
    <t>Kropáček Jan</t>
  </si>
  <si>
    <t>Bušek Milan</t>
  </si>
  <si>
    <t>Benda Vladimír</t>
  </si>
  <si>
    <t>Němec Vlastimil</t>
  </si>
  <si>
    <t>Juránek David</t>
  </si>
  <si>
    <t>Němec Roman</t>
  </si>
  <si>
    <t>Mikyska Tomáš</t>
  </si>
  <si>
    <t>Urbánek Jakub</t>
  </si>
  <si>
    <t>Pecník Branislav</t>
  </si>
  <si>
    <t>Štěrba David</t>
  </si>
  <si>
    <t>Bradáč Michal</t>
  </si>
  <si>
    <t>Ježek Petr</t>
  </si>
  <si>
    <t>Rája Miroslav</t>
  </si>
  <si>
    <t>Stránský Jan</t>
  </si>
  <si>
    <t>Heinisch Marek</t>
  </si>
  <si>
    <t>Preisinger Jiří</t>
  </si>
  <si>
    <t>Špáda Jiří</t>
  </si>
  <si>
    <t>Bartes Petr</t>
  </si>
  <si>
    <t>Kučera David</t>
  </si>
  <si>
    <t>Mičánek Martin</t>
  </si>
  <si>
    <t>Záškoda Radek</t>
  </si>
  <si>
    <t>Toman Radek</t>
  </si>
  <si>
    <t>Koudelka David</t>
  </si>
  <si>
    <t>Koudelka Tomáš</t>
  </si>
  <si>
    <t>Mynář Jan</t>
  </si>
  <si>
    <t>Fenik Michal</t>
  </si>
  <si>
    <t>Urbánek Jan</t>
  </si>
  <si>
    <t>Dušek Ondřej</t>
  </si>
  <si>
    <t>Bardon Vít</t>
  </si>
  <si>
    <t>Velinský Vít</t>
  </si>
  <si>
    <t>Machaň Jiří</t>
  </si>
  <si>
    <t>Čech Jiří</t>
  </si>
  <si>
    <t>Svoboda Tomáš</t>
  </si>
  <si>
    <t>Janků Drahoslav</t>
  </si>
  <si>
    <t>Semotan Miroslav</t>
  </si>
  <si>
    <t>Caha Oldřich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</si>
</sst>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4">
    <font>
      <sz val="10"/>
      <name val="Arial"/>
      <family val="2"/>
    </font>
    <font>
      <sz val="12"/>
      <name val="Arial Narrow"/>
      <family val="2"/>
    </font>
    <font>
      <sz val="8"/>
      <name val="Arial Narrow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7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/>
    </xf>
    <xf numFmtId="164" fontId="0" fillId="0" borderId="0" xfId="0" applyFill="1" applyAlignment="1">
      <alignment/>
    </xf>
    <xf numFmtId="165" fontId="0" fillId="0" borderId="0" xfId="0" applyNumberFormat="1" applyAlignment="1">
      <alignment/>
    </xf>
    <xf numFmtId="164" fontId="0" fillId="0" borderId="0" xfId="0" applyFont="1" applyAlignment="1">
      <alignment/>
    </xf>
    <xf numFmtId="164" fontId="0" fillId="0" borderId="1" xfId="0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0" fillId="0" borderId="3" xfId="0" applyFont="1" applyBorder="1" applyAlignment="1">
      <alignment horizontal="center"/>
    </xf>
    <xf numFmtId="164" fontId="0" fillId="0" borderId="4" xfId="0" applyBorder="1" applyAlignment="1">
      <alignment horizontal="center"/>
    </xf>
    <xf numFmtId="164" fontId="0" fillId="0" borderId="5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6" xfId="0" applyFont="1" applyBorder="1" applyAlignment="1">
      <alignment horizontal="center" vertical="center" shrinkToFit="1"/>
    </xf>
    <xf numFmtId="164" fontId="1" fillId="0" borderId="7" xfId="0" applyFont="1" applyBorder="1" applyAlignment="1">
      <alignment horizontal="center" vertical="center" shrinkToFit="1"/>
    </xf>
    <xf numFmtId="164" fontId="0" fillId="0" borderId="8" xfId="0" applyFont="1" applyBorder="1" applyAlignment="1">
      <alignment horizontal="center" vertical="center" shrinkToFit="1"/>
    </xf>
    <xf numFmtId="164" fontId="0" fillId="0" borderId="9" xfId="0" applyFont="1" applyBorder="1" applyAlignment="1">
      <alignment horizontal="center" vertical="center" shrinkToFit="1"/>
    </xf>
    <xf numFmtId="164" fontId="0" fillId="0" borderId="10" xfId="0" applyFont="1" applyBorder="1" applyAlignment="1">
      <alignment horizontal="center" vertical="center" shrinkToFit="1"/>
    </xf>
    <xf numFmtId="164" fontId="0" fillId="0" borderId="8" xfId="0" applyFont="1" applyFill="1" applyBorder="1" applyAlignment="1">
      <alignment horizontal="center" vertical="center" shrinkToFit="1"/>
    </xf>
    <xf numFmtId="164" fontId="2" fillId="0" borderId="9" xfId="0" applyFont="1" applyBorder="1" applyAlignment="1">
      <alignment horizontal="center" vertical="center" wrapText="1" shrinkToFit="1"/>
    </xf>
    <xf numFmtId="165" fontId="2" fillId="0" borderId="11" xfId="0" applyNumberFormat="1" applyFont="1" applyBorder="1" applyAlignment="1">
      <alignment horizontal="center" vertical="center" wrapText="1" shrinkToFit="1"/>
    </xf>
    <xf numFmtId="164" fontId="0" fillId="0" borderId="0" xfId="0" applyAlignment="1">
      <alignment horizontal="center" vertical="center" shrinkToFit="1"/>
    </xf>
    <xf numFmtId="164" fontId="0" fillId="0" borderId="12" xfId="0" applyFont="1" applyFill="1" applyBorder="1" applyAlignment="1">
      <alignment horizontal="center" vertical="center" shrinkToFit="1"/>
    </xf>
    <xf numFmtId="164" fontId="2" fillId="0" borderId="13" xfId="0" applyFont="1" applyBorder="1" applyAlignment="1">
      <alignment horizontal="center" vertical="center" wrapText="1" shrinkToFit="1"/>
    </xf>
    <xf numFmtId="165" fontId="2" fillId="0" borderId="14" xfId="0" applyNumberFormat="1" applyFont="1" applyBorder="1" applyAlignment="1">
      <alignment horizontal="center" vertical="center" wrapText="1" shrinkToFit="1"/>
    </xf>
    <xf numFmtId="165" fontId="2" fillId="0" borderId="0" xfId="0" applyNumberFormat="1" applyFont="1" applyBorder="1" applyAlignment="1">
      <alignment horizontal="center" vertical="center" wrapText="1" shrinkToFit="1"/>
    </xf>
    <xf numFmtId="164" fontId="2" fillId="0" borderId="12" xfId="0" applyFont="1" applyFill="1" applyBorder="1" applyAlignment="1">
      <alignment horizontal="center" vertical="center" wrapText="1" shrinkToFit="1"/>
    </xf>
    <xf numFmtId="164" fontId="2" fillId="0" borderId="13" xfId="0" applyFont="1" applyFill="1" applyBorder="1" applyAlignment="1">
      <alignment horizontal="center" vertical="center" wrapText="1" shrinkToFit="1"/>
    </xf>
    <xf numFmtId="164" fontId="0" fillId="0" borderId="14" xfId="0" applyFont="1" applyBorder="1" applyAlignment="1">
      <alignment horizontal="center" vertical="center" shrinkToFit="1"/>
    </xf>
    <xf numFmtId="164" fontId="0" fillId="0" borderId="15" xfId="0" applyBorder="1" applyAlignment="1">
      <alignment horizontal="center"/>
    </xf>
    <xf numFmtId="164" fontId="1" fillId="0" borderId="13" xfId="0" applyFont="1" applyBorder="1" applyAlignment="1" applyProtection="1">
      <alignment/>
      <protection locked="0"/>
    </xf>
    <xf numFmtId="164" fontId="0" fillId="0" borderId="16" xfId="0" applyBorder="1" applyAlignment="1" applyProtection="1">
      <alignment/>
      <protection locked="0"/>
    </xf>
    <xf numFmtId="164" fontId="0" fillId="0" borderId="16" xfId="0" applyBorder="1" applyAlignment="1" applyProtection="1">
      <alignment/>
      <protection/>
    </xf>
    <xf numFmtId="164" fontId="0" fillId="0" borderId="17" xfId="0" applyBorder="1" applyAlignment="1" applyProtection="1">
      <alignment/>
      <protection/>
    </xf>
    <xf numFmtId="164" fontId="0" fillId="2" borderId="15" xfId="0" applyFill="1" applyBorder="1" applyAlignment="1" applyProtection="1">
      <alignment/>
      <protection locked="0"/>
    </xf>
    <xf numFmtId="164" fontId="0" fillId="0" borderId="16" xfId="0" applyBorder="1" applyAlignment="1">
      <alignment/>
    </xf>
    <xf numFmtId="165" fontId="0" fillId="0" borderId="18" xfId="0" applyNumberFormat="1" applyBorder="1" applyAlignment="1">
      <alignment/>
    </xf>
    <xf numFmtId="164" fontId="0" fillId="2" borderId="12" xfId="0" applyFill="1" applyBorder="1" applyAlignment="1" applyProtection="1">
      <alignment/>
      <protection locked="0"/>
    </xf>
    <xf numFmtId="164" fontId="0" fillId="0" borderId="13" xfId="0" applyBorder="1" applyAlignment="1">
      <alignment/>
    </xf>
    <xf numFmtId="165" fontId="0" fillId="0" borderId="14" xfId="0" applyNumberForma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12" xfId="0" applyFill="1" applyBorder="1" applyAlignment="1">
      <alignment/>
    </xf>
    <xf numFmtId="165" fontId="0" fillId="0" borderId="13" xfId="0" applyNumberFormat="1" applyBorder="1" applyAlignment="1">
      <alignment/>
    </xf>
    <xf numFmtId="164" fontId="3" fillId="0" borderId="14" xfId="0" applyFont="1" applyBorder="1" applyAlignment="1">
      <alignment/>
    </xf>
    <xf numFmtId="164" fontId="0" fillId="0" borderId="12" xfId="0" applyBorder="1" applyAlignment="1">
      <alignment horizontal="center"/>
    </xf>
    <xf numFmtId="164" fontId="1" fillId="0" borderId="13" xfId="0" applyFont="1" applyBorder="1" applyAlignment="1" applyProtection="1">
      <alignment/>
      <protection locked="0"/>
    </xf>
    <xf numFmtId="164" fontId="1" fillId="0" borderId="16" xfId="0" applyFont="1" applyBorder="1" applyAlignment="1" applyProtection="1">
      <alignment/>
      <protection locked="0"/>
    </xf>
    <xf numFmtId="164" fontId="0" fillId="0" borderId="19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63"/>
  <sheetViews>
    <sheetView tabSelected="1" workbookViewId="0" topLeftCell="A1">
      <pane ySplit="2" topLeftCell="A3" activePane="bottomLeft" state="frozen"/>
      <selection pane="topLeft" activeCell="A1" sqref="A1"/>
      <selection pane="bottomLeft" activeCell="AR44" sqref="AR44"/>
    </sheetView>
  </sheetViews>
  <sheetFormatPr defaultColWidth="9.140625" defaultRowHeight="12.75"/>
  <cols>
    <col min="1" max="1" width="4.00390625" style="1" customWidth="1"/>
    <col min="2" max="2" width="21.7109375" style="2" customWidth="1"/>
    <col min="3" max="7" width="4.7109375" style="0" customWidth="1"/>
    <col min="8" max="8" width="8.28125" style="3" customWidth="1"/>
    <col min="9" max="11" width="0" style="0" hidden="1" customWidth="1"/>
    <col min="12" max="12" width="8.28125" style="4" customWidth="1"/>
    <col min="13" max="13" width="2.00390625" style="0" customWidth="1"/>
    <col min="14" max="14" width="8.421875" style="3" customWidth="1"/>
    <col min="15" max="17" width="0" style="0" hidden="1" customWidth="1"/>
    <col min="18" max="18" width="8.421875" style="0" customWidth="1"/>
    <col min="19" max="19" width="1.421875" style="0" customWidth="1"/>
    <col min="20" max="20" width="7.7109375" style="3" customWidth="1"/>
    <col min="21" max="23" width="0" style="0" hidden="1" customWidth="1"/>
    <col min="24" max="24" width="7.8515625" style="0" customWidth="1"/>
    <col min="25" max="25" width="1.57421875" style="0" customWidth="1"/>
    <col min="26" max="26" width="8.140625" style="3" customWidth="1"/>
    <col min="27" max="29" width="0" style="0" hidden="1" customWidth="1"/>
    <col min="30" max="30" width="8.140625" style="0" customWidth="1"/>
    <col min="31" max="31" width="1.1484375" style="0" customWidth="1"/>
    <col min="32" max="32" width="8.00390625" style="3" customWidth="1"/>
    <col min="33" max="33" width="0.13671875" style="0" customWidth="1"/>
    <col min="34" max="35" width="0" style="0" hidden="1" customWidth="1"/>
    <col min="36" max="36" width="8.00390625" style="0" customWidth="1"/>
    <col min="37" max="37" width="1.421875" style="0" customWidth="1"/>
    <col min="38" max="38" width="7.57421875" style="3" customWidth="1"/>
    <col min="39" max="39" width="7.57421875" style="0" customWidth="1"/>
    <col min="40" max="40" width="7.57421875" style="5" customWidth="1"/>
    <col min="41" max="41" width="0.85546875" style="0" customWidth="1"/>
    <col min="42" max="52" width="6.7109375" style="0" customWidth="1"/>
  </cols>
  <sheetData>
    <row r="1" spans="1:40" ht="21.75" customHeight="1">
      <c r="A1" s="6"/>
      <c r="B1" s="7" t="s">
        <v>0</v>
      </c>
      <c r="C1" s="8" t="s">
        <v>1</v>
      </c>
      <c r="D1" s="8"/>
      <c r="E1" s="8"/>
      <c r="F1" s="8"/>
      <c r="G1" s="9"/>
      <c r="H1" s="10" t="s">
        <v>2</v>
      </c>
      <c r="I1" s="10"/>
      <c r="J1" s="10"/>
      <c r="K1" s="10"/>
      <c r="L1" s="10"/>
      <c r="N1" s="10" t="s">
        <v>3</v>
      </c>
      <c r="O1" s="10"/>
      <c r="P1" s="10"/>
      <c r="Q1" s="10"/>
      <c r="R1" s="10"/>
      <c r="T1" s="10" t="s">
        <v>4</v>
      </c>
      <c r="U1" s="10"/>
      <c r="V1" s="10"/>
      <c r="W1" s="10"/>
      <c r="X1" s="10"/>
      <c r="Z1" s="10" t="s">
        <v>5</v>
      </c>
      <c r="AA1" s="10"/>
      <c r="AB1" s="10"/>
      <c r="AC1" s="10"/>
      <c r="AD1" s="10"/>
      <c r="AE1" s="11"/>
      <c r="AF1" s="10" t="s">
        <v>6</v>
      </c>
      <c r="AG1" s="10"/>
      <c r="AH1" s="10"/>
      <c r="AI1" s="10"/>
      <c r="AJ1" s="10"/>
      <c r="AL1" s="10" t="s">
        <v>7</v>
      </c>
      <c r="AM1" s="10"/>
      <c r="AN1" s="10"/>
    </row>
    <row r="2" spans="1:40" s="20" customFormat="1" ht="28.5" customHeight="1">
      <c r="A2" s="12" t="s">
        <v>8</v>
      </c>
      <c r="B2" s="13"/>
      <c r="C2" s="14" t="s">
        <v>9</v>
      </c>
      <c r="D2" s="15" t="s">
        <v>10</v>
      </c>
      <c r="E2" s="15" t="s">
        <v>11</v>
      </c>
      <c r="F2" s="15" t="s">
        <v>12</v>
      </c>
      <c r="G2" s="16" t="s">
        <v>13</v>
      </c>
      <c r="H2" s="17" t="s">
        <v>14</v>
      </c>
      <c r="I2" s="18"/>
      <c r="J2" s="18"/>
      <c r="K2" s="18"/>
      <c r="L2" s="19" t="s">
        <v>15</v>
      </c>
      <c r="N2" s="21" t="s">
        <v>14</v>
      </c>
      <c r="O2" s="22"/>
      <c r="P2" s="22"/>
      <c r="Q2" s="22"/>
      <c r="R2" s="23" t="s">
        <v>15</v>
      </c>
      <c r="T2" s="21" t="s">
        <v>14</v>
      </c>
      <c r="U2" s="22"/>
      <c r="V2" s="22"/>
      <c r="W2" s="22"/>
      <c r="X2" s="23" t="s">
        <v>15</v>
      </c>
      <c r="Z2" s="21" t="s">
        <v>14</v>
      </c>
      <c r="AA2" s="22"/>
      <c r="AB2" s="22"/>
      <c r="AC2" s="22"/>
      <c r="AD2" s="23" t="s">
        <v>15</v>
      </c>
      <c r="AE2" s="24"/>
      <c r="AF2" s="21" t="s">
        <v>14</v>
      </c>
      <c r="AG2" s="22"/>
      <c r="AH2" s="22"/>
      <c r="AI2" s="22"/>
      <c r="AJ2" s="23" t="s">
        <v>15</v>
      </c>
      <c r="AL2" s="25" t="s">
        <v>16</v>
      </c>
      <c r="AM2" s="26" t="s">
        <v>17</v>
      </c>
      <c r="AN2" s="27" t="s">
        <v>18</v>
      </c>
    </row>
    <row r="3" spans="1:40" ht="18" customHeight="1">
      <c r="A3" s="28">
        <v>45</v>
      </c>
      <c r="B3" s="29" t="s">
        <v>19</v>
      </c>
      <c r="C3" s="30">
        <v>14</v>
      </c>
      <c r="D3" s="31">
        <f>IF(C3=0,0,IF(C3&lt;=24,C3+36,C3-24))</f>
        <v>50</v>
      </c>
      <c r="E3" s="31">
        <f>IF(C3=0,0,IF(C3&lt;=48,C3+12,C3-48))</f>
        <v>26</v>
      </c>
      <c r="F3" s="31">
        <f>IF(C3=0,0,IF(C3&lt;=12,C3+48,C3-12))</f>
        <v>2</v>
      </c>
      <c r="G3" s="32">
        <f>IF(C3=0,0,IF(C3&lt;=36,C3+24,C3-36))</f>
        <v>38</v>
      </c>
      <c r="H3" s="33">
        <v>4</v>
      </c>
      <c r="I3" s="34">
        <f>RANK(H3,$H$3:$H$62,0)</f>
        <v>8</v>
      </c>
      <c r="J3" s="34">
        <f>I3</f>
        <v>8</v>
      </c>
      <c r="K3" s="34">
        <f>COUNTIF(I$3:I$62,J$3:J$62)</f>
        <v>9</v>
      </c>
      <c r="L3" s="35">
        <f>I3+(K3-1)/2</f>
        <v>12</v>
      </c>
      <c r="N3" s="36">
        <v>2</v>
      </c>
      <c r="O3" s="37">
        <f>RANK(N3,$N$3:$N$62,0)</f>
        <v>13</v>
      </c>
      <c r="P3" s="37">
        <f>O3</f>
        <v>13</v>
      </c>
      <c r="Q3" s="37">
        <f>COUNTIF(O$3:O$62,P$3:P$62)</f>
        <v>9</v>
      </c>
      <c r="R3" s="38">
        <f>O3+(Q3-1)/2</f>
        <v>17</v>
      </c>
      <c r="T3" s="36">
        <v>9</v>
      </c>
      <c r="U3" s="37">
        <f>RANK(T3,$T$3:$T$62,0)</f>
        <v>1</v>
      </c>
      <c r="V3" s="37">
        <f>U3</f>
        <v>1</v>
      </c>
      <c r="W3" s="37">
        <f>COUNTIF(U$3:U$62,V$3:V$62)</f>
        <v>1</v>
      </c>
      <c r="X3" s="38">
        <f>U3+(W3-1)/2</f>
        <v>1</v>
      </c>
      <c r="Z3" s="36">
        <v>6</v>
      </c>
      <c r="AA3" s="37">
        <f>RANK(Z3,$Z$3:$Z$62,0)</f>
        <v>5</v>
      </c>
      <c r="AB3" s="37">
        <f>AA3</f>
        <v>5</v>
      </c>
      <c r="AC3" s="37">
        <f>COUNTIF(AA$3:AA$62,AB$3:AB$62)</f>
        <v>4</v>
      </c>
      <c r="AD3" s="38">
        <f>AA3+(AC3-1)/2</f>
        <v>6.5</v>
      </c>
      <c r="AE3" s="39"/>
      <c r="AF3" s="36">
        <v>5</v>
      </c>
      <c r="AG3" s="37">
        <f>RANK(AF3,$AF$3:$AF$62,0)</f>
        <v>5</v>
      </c>
      <c r="AH3" s="37">
        <f>AG3</f>
        <v>5</v>
      </c>
      <c r="AI3" s="37">
        <f>COUNTIF(AG$3:AG$62,AH$3:AH$62)</f>
        <v>4</v>
      </c>
      <c r="AJ3" s="38">
        <f>AG3+(AI3-1)/2</f>
        <v>6.5</v>
      </c>
      <c r="AL3" s="40">
        <f>H3+N3+T3+Z3+AF3</f>
        <v>26</v>
      </c>
      <c r="AM3" s="41">
        <f>L3+R3+X3+AD3+AJ3</f>
        <v>43</v>
      </c>
      <c r="AN3" s="42">
        <f>RANK(AM3,$AM$3:$AM$62,1)</f>
        <v>1</v>
      </c>
    </row>
    <row r="4" spans="1:40" ht="18" customHeight="1">
      <c r="A4" s="43">
        <v>37</v>
      </c>
      <c r="B4" s="44" t="s">
        <v>20</v>
      </c>
      <c r="C4" s="30">
        <v>9</v>
      </c>
      <c r="D4" s="31">
        <f>IF(C4=0,0,IF(C4&lt;=24,C4+36,C4-24))</f>
        <v>45</v>
      </c>
      <c r="E4" s="31">
        <f>IF(C4=0,0,IF(C4&lt;=48,C4+12,C4-48))</f>
        <v>21</v>
      </c>
      <c r="F4" s="31">
        <f>IF(C4=0,0,IF(C4&lt;=12,C4+48,C4-12))</f>
        <v>57</v>
      </c>
      <c r="G4" s="32">
        <f>IF(C4=0,0,IF(C4&lt;=36,C4+24,C4-36))</f>
        <v>33</v>
      </c>
      <c r="H4" s="33">
        <v>6</v>
      </c>
      <c r="I4" s="34">
        <f>RANK(H4,$H$3:$H$62,0)</f>
        <v>4</v>
      </c>
      <c r="J4" s="34">
        <f>I4</f>
        <v>4</v>
      </c>
      <c r="K4" s="34">
        <f>COUNTIF(I$3:I$62,J$3:J$62)</f>
        <v>3</v>
      </c>
      <c r="L4" s="35">
        <f>I4+(K4-1)/2</f>
        <v>5</v>
      </c>
      <c r="N4" s="36">
        <v>1</v>
      </c>
      <c r="O4" s="37">
        <f>RANK(N4,$N$3:$N$62,0)</f>
        <v>22</v>
      </c>
      <c r="P4" s="37">
        <f>O4</f>
        <v>22</v>
      </c>
      <c r="Q4" s="37">
        <f>COUNTIF(O$3:O$62,P$3:P$62)</f>
        <v>13</v>
      </c>
      <c r="R4" s="38">
        <f>O4+(Q4-1)/2</f>
        <v>28</v>
      </c>
      <c r="T4" s="36">
        <v>8</v>
      </c>
      <c r="U4" s="37">
        <f>RANK(T4,$T$3:$T$62,0)</f>
        <v>2</v>
      </c>
      <c r="V4" s="37">
        <f>U4</f>
        <v>2</v>
      </c>
      <c r="W4" s="37">
        <f>COUNTIF(U$3:U$62,V$3:V$62)</f>
        <v>2</v>
      </c>
      <c r="X4" s="38">
        <f>U4+(W4-1)/2</f>
        <v>2.5</v>
      </c>
      <c r="Z4" s="36">
        <v>4</v>
      </c>
      <c r="AA4" s="37">
        <f>RANK(Z4,$Z$3:$Z$62,0)</f>
        <v>13</v>
      </c>
      <c r="AB4" s="37">
        <f>AA4</f>
        <v>13</v>
      </c>
      <c r="AC4" s="37">
        <f>COUNTIF(AA$3:AA$62,AB$3:AB$62)</f>
        <v>8</v>
      </c>
      <c r="AD4" s="38">
        <f>AA4+(AC4-1)/2</f>
        <v>16.5</v>
      </c>
      <c r="AE4" s="39"/>
      <c r="AF4" s="36">
        <v>4</v>
      </c>
      <c r="AG4" s="37">
        <f>RANK(AF4,$AF$3:$AF$62,0)</f>
        <v>9</v>
      </c>
      <c r="AH4" s="37">
        <f>AG4</f>
        <v>9</v>
      </c>
      <c r="AI4" s="37">
        <f>COUNTIF(AG$3:AG$62,AH$3:AH$62)</f>
        <v>6</v>
      </c>
      <c r="AJ4" s="38">
        <f>AG4+(AI4-1)/2</f>
        <v>11.5</v>
      </c>
      <c r="AL4" s="40">
        <f>H4+N4+T4+Z4+AF4</f>
        <v>23</v>
      </c>
      <c r="AM4" s="41">
        <f>L4+R4+X4+AD4+AJ4</f>
        <v>63.5</v>
      </c>
      <c r="AN4" s="42">
        <f>RANK(AM4,$AM$3:$AM$62,1)</f>
        <v>2</v>
      </c>
    </row>
    <row r="5" spans="1:40" ht="18" customHeight="1">
      <c r="A5" s="28">
        <v>9</v>
      </c>
      <c r="B5" s="29" t="s">
        <v>21</v>
      </c>
      <c r="C5" s="30">
        <v>22</v>
      </c>
      <c r="D5" s="31">
        <f>IF(C5=0,0,IF(C5&lt;=24,C5+36,C5-24))</f>
        <v>58</v>
      </c>
      <c r="E5" s="31">
        <f>IF(C5=0,0,IF(C5&lt;=48,C5+12,C5-48))</f>
        <v>34</v>
      </c>
      <c r="F5" s="31">
        <f>IF(C5=0,0,IF(C5&lt;=12,C5+48,C5-12))</f>
        <v>10</v>
      </c>
      <c r="G5" s="32">
        <f>IF(C5=0,0,IF(C5&lt;=36,C5+24,C5-36))</f>
        <v>46</v>
      </c>
      <c r="H5" s="33">
        <v>6</v>
      </c>
      <c r="I5" s="34">
        <f>RANK(H5,$H$3:$H$62,0)</f>
        <v>4</v>
      </c>
      <c r="J5" s="34">
        <f>I5</f>
        <v>4</v>
      </c>
      <c r="K5" s="34">
        <f>COUNTIF(I$3:I$62,J$3:J$62)</f>
        <v>3</v>
      </c>
      <c r="L5" s="35">
        <f>I5+(K5-1)/2</f>
        <v>5</v>
      </c>
      <c r="N5" s="36">
        <v>2</v>
      </c>
      <c r="O5" s="37">
        <f>RANK(N5,$N$3:$N$62,0)</f>
        <v>13</v>
      </c>
      <c r="P5" s="37">
        <f>O5</f>
        <v>13</v>
      </c>
      <c r="Q5" s="37">
        <f>COUNTIF(O$3:O$62,P$3:P$62)</f>
        <v>9</v>
      </c>
      <c r="R5" s="38">
        <f>O5+(Q5-1)/2</f>
        <v>17</v>
      </c>
      <c r="T5" s="36">
        <v>3</v>
      </c>
      <c r="U5" s="37">
        <f>RANK(T5,$T$3:$T$62,0)</f>
        <v>11</v>
      </c>
      <c r="V5" s="37">
        <f>U5</f>
        <v>11</v>
      </c>
      <c r="W5" s="37">
        <f>COUNTIF(U$3:U$62,V$3:V$62)</f>
        <v>6</v>
      </c>
      <c r="X5" s="38">
        <f>U5+(W5-1)/2</f>
        <v>13.5</v>
      </c>
      <c r="Z5" s="36">
        <v>5</v>
      </c>
      <c r="AA5" s="37">
        <f>RANK(Z5,$Z$3:$Z$62,0)</f>
        <v>9</v>
      </c>
      <c r="AB5" s="37">
        <f>AA5</f>
        <v>9</v>
      </c>
      <c r="AC5" s="37">
        <f>COUNTIF(AA$3:AA$62,AB$3:AB$62)</f>
        <v>4</v>
      </c>
      <c r="AD5" s="38">
        <f>AA5+(AC5-1)/2</f>
        <v>10.5</v>
      </c>
      <c r="AE5" s="39"/>
      <c r="AF5" s="36">
        <v>3</v>
      </c>
      <c r="AG5" s="37">
        <f>RANK(AF5,$AF$3:$AF$62,0)</f>
        <v>15</v>
      </c>
      <c r="AH5" s="37">
        <f>AG5</f>
        <v>15</v>
      </c>
      <c r="AI5" s="37">
        <f>COUNTIF(AG$3:AG$62,AH$3:AH$62)</f>
        <v>8</v>
      </c>
      <c r="AJ5" s="38">
        <f>AG5+(AI5-1)/2</f>
        <v>18.5</v>
      </c>
      <c r="AL5" s="40">
        <f>H5+N5+T5+Z5+AF5</f>
        <v>19</v>
      </c>
      <c r="AM5" s="41">
        <f>L5+R5+X5+AD5+AJ5</f>
        <v>64.5</v>
      </c>
      <c r="AN5" s="42">
        <f>RANK(AM5,$AM$3:$AM$62,1)</f>
        <v>3</v>
      </c>
    </row>
    <row r="6" spans="1:40" ht="18" customHeight="1">
      <c r="A6" s="43">
        <v>15</v>
      </c>
      <c r="B6" s="29" t="s">
        <v>22</v>
      </c>
      <c r="C6" s="30">
        <v>20</v>
      </c>
      <c r="D6" s="31">
        <f>IF(C6=0,0,IF(C6&lt;=24,C6+36,C6-24))</f>
        <v>56</v>
      </c>
      <c r="E6" s="31">
        <f>IF(C6=0,0,IF(C6&lt;=48,C6+12,C6-48))</f>
        <v>32</v>
      </c>
      <c r="F6" s="31">
        <f>IF(C6=0,0,IF(C6&lt;=12,C6+48,C6-12))</f>
        <v>8</v>
      </c>
      <c r="G6" s="32">
        <f>IF(C6=0,0,IF(C6&lt;=36,C6+24,C6-36))</f>
        <v>44</v>
      </c>
      <c r="H6" s="33">
        <v>6</v>
      </c>
      <c r="I6" s="34">
        <f>RANK(H6,$H$3:$H$62,0)</f>
        <v>4</v>
      </c>
      <c r="J6" s="34">
        <f>I6</f>
        <v>4</v>
      </c>
      <c r="K6" s="34">
        <f>COUNTIF(I$3:I$62,J$3:J$62)</f>
        <v>3</v>
      </c>
      <c r="L6" s="35">
        <f>I6+(K6-1)/2</f>
        <v>5</v>
      </c>
      <c r="N6" s="36">
        <v>1</v>
      </c>
      <c r="O6" s="37">
        <f>RANK(N6,$N$3:$N$62,0)</f>
        <v>22</v>
      </c>
      <c r="P6" s="37">
        <f>O6</f>
        <v>22</v>
      </c>
      <c r="Q6" s="37">
        <f>COUNTIF(O$3:O$62,P$3:P$62)</f>
        <v>13</v>
      </c>
      <c r="R6" s="38">
        <f>O6+(Q6-1)/2</f>
        <v>28</v>
      </c>
      <c r="T6" s="36">
        <v>7</v>
      </c>
      <c r="U6" s="37">
        <f>RANK(T6,$T$3:$T$62,0)</f>
        <v>4</v>
      </c>
      <c r="V6" s="37">
        <f>U6</f>
        <v>4</v>
      </c>
      <c r="W6" s="37">
        <f>COUNTIF(U$3:U$62,V$3:V$62)</f>
        <v>3</v>
      </c>
      <c r="X6" s="38">
        <f>U6+(W6-1)/2</f>
        <v>5</v>
      </c>
      <c r="Z6" s="36">
        <v>4</v>
      </c>
      <c r="AA6" s="37">
        <f>RANK(Z6,$Z$3:$Z$62,0)</f>
        <v>13</v>
      </c>
      <c r="AB6" s="37">
        <f>AA6</f>
        <v>13</v>
      </c>
      <c r="AC6" s="37">
        <f>COUNTIF(AA$3:AA$62,AB$3:AB$62)</f>
        <v>8</v>
      </c>
      <c r="AD6" s="38">
        <f>AA6+(AC6-1)/2</f>
        <v>16.5</v>
      </c>
      <c r="AE6" s="39"/>
      <c r="AF6" s="36">
        <v>3</v>
      </c>
      <c r="AG6" s="37">
        <f>RANK(AF6,$AF$3:$AF$62,0)</f>
        <v>15</v>
      </c>
      <c r="AH6" s="37">
        <f>AG6</f>
        <v>15</v>
      </c>
      <c r="AI6" s="37">
        <f>COUNTIF(AG$3:AG$62,AH$3:AH$62)</f>
        <v>8</v>
      </c>
      <c r="AJ6" s="38">
        <f>AG6+(AI6-1)/2</f>
        <v>18.5</v>
      </c>
      <c r="AL6" s="40">
        <f>H6+N6+T6+Z6+AF6</f>
        <v>21</v>
      </c>
      <c r="AM6" s="41">
        <f>L6+R6+X6+AD6+AJ6</f>
        <v>73</v>
      </c>
      <c r="AN6" s="42">
        <f>RANK(AM6,$AM$3:$AM$62,1)</f>
        <v>4</v>
      </c>
    </row>
    <row r="7" spans="1:40" ht="18" customHeight="1">
      <c r="A7" s="28">
        <v>3</v>
      </c>
      <c r="B7" s="29" t="s">
        <v>23</v>
      </c>
      <c r="C7" s="30">
        <v>45</v>
      </c>
      <c r="D7" s="31">
        <f>IF(C7=0,0,IF(C7&lt;=24,C7+36,C7-24))</f>
        <v>21</v>
      </c>
      <c r="E7" s="31">
        <f>IF(C7=0,0,IF(C7&lt;=48,C7+12,C7-48))</f>
        <v>57</v>
      </c>
      <c r="F7" s="31">
        <f>IF(C7=0,0,IF(C7&lt;=12,C7+48,C7-12))</f>
        <v>33</v>
      </c>
      <c r="G7" s="32">
        <f>IF(C7=0,0,IF(C7&lt;=36,C7+24,C7-36))</f>
        <v>9</v>
      </c>
      <c r="H7" s="33">
        <v>2</v>
      </c>
      <c r="I7" s="34">
        <f>RANK(H7,$H$3:$H$62,0)</f>
        <v>20</v>
      </c>
      <c r="J7" s="34">
        <f>I7</f>
        <v>20</v>
      </c>
      <c r="K7" s="34">
        <f>COUNTIF(I$3:I$62,J$3:J$62)</f>
        <v>10</v>
      </c>
      <c r="L7" s="35">
        <f>I7+(K7-1)/2</f>
        <v>24.5</v>
      </c>
      <c r="N7" s="36">
        <v>4</v>
      </c>
      <c r="O7" s="37">
        <f>RANK(N7,$N$3:$N$62,0)</f>
        <v>6</v>
      </c>
      <c r="P7" s="37">
        <f>O7</f>
        <v>6</v>
      </c>
      <c r="Q7" s="37">
        <f>COUNTIF(O$3:O$62,P$3:P$62)</f>
        <v>3</v>
      </c>
      <c r="R7" s="38">
        <f>O7+(Q7-1)/2</f>
        <v>7</v>
      </c>
      <c r="T7" s="36">
        <v>2</v>
      </c>
      <c r="U7" s="37">
        <f>RANK(T7,$T$3:$T$62,0)</f>
        <v>17</v>
      </c>
      <c r="V7" s="37">
        <f>U7</f>
        <v>17</v>
      </c>
      <c r="W7" s="37">
        <f>COUNTIF(U$3:U$62,V$3:V$62)</f>
        <v>9</v>
      </c>
      <c r="X7" s="38">
        <f>U7+(W7-1)/2</f>
        <v>21</v>
      </c>
      <c r="Z7" s="36">
        <v>2</v>
      </c>
      <c r="AA7" s="37">
        <f>RANK(Z7,$Z$3:$Z$62,0)</f>
        <v>26</v>
      </c>
      <c r="AB7" s="37">
        <f>AA7</f>
        <v>26</v>
      </c>
      <c r="AC7" s="37">
        <f>COUNTIF(AA$3:AA$62,AB$3:AB$62)</f>
        <v>9</v>
      </c>
      <c r="AD7" s="38">
        <f>AA7+(AC7-1)/2</f>
        <v>30</v>
      </c>
      <c r="AE7" s="39"/>
      <c r="AF7" s="36">
        <v>5</v>
      </c>
      <c r="AG7" s="37">
        <f>RANK(AF7,$AF$3:$AF$62,0)</f>
        <v>5</v>
      </c>
      <c r="AH7" s="37">
        <f>AG7</f>
        <v>5</v>
      </c>
      <c r="AI7" s="37">
        <f>COUNTIF(AG$3:AG$62,AH$3:AH$62)</f>
        <v>4</v>
      </c>
      <c r="AJ7" s="38">
        <f>AG7+(AI7-1)/2</f>
        <v>6.5</v>
      </c>
      <c r="AL7" s="40">
        <f>H7+N7+T7+Z7+AF7</f>
        <v>15</v>
      </c>
      <c r="AM7" s="41">
        <f>L7+R7+X7+AD7+AJ7</f>
        <v>89</v>
      </c>
      <c r="AN7" s="42">
        <f>RANK(AM7,$AM$3:$AM$62,1)</f>
        <v>5</v>
      </c>
    </row>
    <row r="8" spans="1:40" ht="18" customHeight="1">
      <c r="A8" s="43">
        <v>10</v>
      </c>
      <c r="B8" s="29" t="s">
        <v>24</v>
      </c>
      <c r="C8" s="30">
        <v>24</v>
      </c>
      <c r="D8" s="31">
        <f>IF(C8=0,0,IF(C8&lt;=24,C8+36,C8-24))</f>
        <v>60</v>
      </c>
      <c r="E8" s="31">
        <f>IF(C8=0,0,IF(C8&lt;=48,C8+12,C8-48))</f>
        <v>36</v>
      </c>
      <c r="F8" s="31">
        <f>IF(C8=0,0,IF(C8&lt;=12,C8+48,C8-12))</f>
        <v>12</v>
      </c>
      <c r="G8" s="32">
        <f>IF(C8=0,0,IF(C8&lt;=36,C8+24,C8-36))</f>
        <v>48</v>
      </c>
      <c r="H8" s="33">
        <v>15</v>
      </c>
      <c r="I8" s="34">
        <f>RANK(H8,$H$3:$H$62,0)</f>
        <v>1</v>
      </c>
      <c r="J8" s="34">
        <f>I8</f>
        <v>1</v>
      </c>
      <c r="K8" s="34">
        <f>COUNTIF(I$3:I$62,J$3:J$62)</f>
        <v>1</v>
      </c>
      <c r="L8" s="35">
        <f>I8+(K8-1)/2</f>
        <v>1</v>
      </c>
      <c r="N8" s="36">
        <v>2</v>
      </c>
      <c r="O8" s="37">
        <f>RANK(N8,$N$3:$N$62,0)</f>
        <v>13</v>
      </c>
      <c r="P8" s="37">
        <f>O8</f>
        <v>13</v>
      </c>
      <c r="Q8" s="37">
        <f>COUNTIF(O$3:O$62,P$3:P$62)</f>
        <v>9</v>
      </c>
      <c r="R8" s="38">
        <f>O8+(Q8-1)/2</f>
        <v>17</v>
      </c>
      <c r="T8" s="36">
        <v>3</v>
      </c>
      <c r="U8" s="37">
        <f>RANK(T8,$T$3:$T$62,0)</f>
        <v>11</v>
      </c>
      <c r="V8" s="37">
        <f>U8</f>
        <v>11</v>
      </c>
      <c r="W8" s="37">
        <f>COUNTIF(U$3:U$62,V$3:V$62)</f>
        <v>6</v>
      </c>
      <c r="X8" s="38">
        <f>U8+(W8-1)/2</f>
        <v>13.5</v>
      </c>
      <c r="Z8" s="36">
        <v>4</v>
      </c>
      <c r="AA8" s="37">
        <f>RANK(Z8,$Z$3:$Z$62,0)</f>
        <v>13</v>
      </c>
      <c r="AB8" s="37">
        <f>AA8</f>
        <v>13</v>
      </c>
      <c r="AC8" s="37">
        <f>COUNTIF(AA$3:AA$62,AB$3:AB$62)</f>
        <v>8</v>
      </c>
      <c r="AD8" s="38">
        <f>AA8+(AC8-1)/2</f>
        <v>16.5</v>
      </c>
      <c r="AE8" s="39"/>
      <c r="AF8" s="36">
        <v>1</v>
      </c>
      <c r="AG8" s="37">
        <f>RANK(AF8,$AF$3:$AF$62,0)</f>
        <v>36</v>
      </c>
      <c r="AH8" s="37">
        <f>AG8</f>
        <v>36</v>
      </c>
      <c r="AI8" s="37">
        <f>COUNTIF(AG$3:AG$62,AH$3:AH$62)</f>
        <v>16</v>
      </c>
      <c r="AJ8" s="38">
        <f>AG8+(AI8-1)/2</f>
        <v>43.5</v>
      </c>
      <c r="AL8" s="40">
        <f>H8+N8+T8+Z8+AF8</f>
        <v>25</v>
      </c>
      <c r="AM8" s="41">
        <f>L8+R8+X8+AD8+AJ8</f>
        <v>91.5</v>
      </c>
      <c r="AN8" s="42">
        <f>RANK(AM8,$AM$3:$AM$62,1)</f>
        <v>6</v>
      </c>
    </row>
    <row r="9" spans="1:40" ht="18" customHeight="1">
      <c r="A9" s="28">
        <v>14</v>
      </c>
      <c r="B9" s="29" t="s">
        <v>25</v>
      </c>
      <c r="C9" s="30">
        <v>27</v>
      </c>
      <c r="D9" s="31">
        <f>IF(C9=0,0,IF(C9&lt;=24,C9+36,C9-24))</f>
        <v>3</v>
      </c>
      <c r="E9" s="31">
        <f>IF(C9=0,0,IF(C9&lt;=48,C9+12,C9-48))</f>
        <v>39</v>
      </c>
      <c r="F9" s="31">
        <f>IF(C9=0,0,IF(C9&lt;=12,C9+48,C9-12))</f>
        <v>15</v>
      </c>
      <c r="G9" s="32">
        <f>IF(C9=0,0,IF(C9&lt;=36,C9+24,C9-36))</f>
        <v>51</v>
      </c>
      <c r="H9" s="33">
        <v>4</v>
      </c>
      <c r="I9" s="34">
        <f>RANK(H9,$H$3:$H$62,0)</f>
        <v>8</v>
      </c>
      <c r="J9" s="34">
        <f>I9</f>
        <v>8</v>
      </c>
      <c r="K9" s="34">
        <f>COUNTIF(I$3:I$62,J$3:J$62)</f>
        <v>9</v>
      </c>
      <c r="L9" s="35">
        <f>I9+(K9-1)/2</f>
        <v>12</v>
      </c>
      <c r="N9" s="36">
        <v>1</v>
      </c>
      <c r="O9" s="37">
        <f>RANK(N9,$N$3:$N$62,0)</f>
        <v>22</v>
      </c>
      <c r="P9" s="37">
        <f>O9</f>
        <v>22</v>
      </c>
      <c r="Q9" s="37">
        <f>COUNTIF(O$3:O$62,P$3:P$62)</f>
        <v>13</v>
      </c>
      <c r="R9" s="38">
        <f>O9+(Q9-1)/2</f>
        <v>28</v>
      </c>
      <c r="T9" s="36">
        <v>1</v>
      </c>
      <c r="U9" s="37">
        <f>RANK(T9,$T$3:$T$62,0)</f>
        <v>26</v>
      </c>
      <c r="V9" s="37">
        <f>U9</f>
        <v>26</v>
      </c>
      <c r="W9" s="37">
        <f>COUNTIF(U$3:U$62,V$3:V$62)</f>
        <v>16</v>
      </c>
      <c r="X9" s="38">
        <f>U9+(W9-1)/2</f>
        <v>33.5</v>
      </c>
      <c r="Z9" s="36">
        <v>5</v>
      </c>
      <c r="AA9" s="37">
        <f>RANK(Z9,$Z$3:$Z$62,0)</f>
        <v>9</v>
      </c>
      <c r="AB9" s="37">
        <f>AA9</f>
        <v>9</v>
      </c>
      <c r="AC9" s="37">
        <f>COUNTIF(AA$3:AA$62,AB$3:AB$62)</f>
        <v>4</v>
      </c>
      <c r="AD9" s="38">
        <f>AA9+(AC9-1)/2</f>
        <v>10.5</v>
      </c>
      <c r="AE9" s="39"/>
      <c r="AF9" s="36">
        <v>4</v>
      </c>
      <c r="AG9" s="37">
        <f>RANK(AF9,$AF$3:$AF$62,0)</f>
        <v>9</v>
      </c>
      <c r="AH9" s="37">
        <f>AG9</f>
        <v>9</v>
      </c>
      <c r="AI9" s="37">
        <f>COUNTIF(AG$3:AG$62,AH$3:AH$62)</f>
        <v>6</v>
      </c>
      <c r="AJ9" s="38">
        <f>AG9+(AI9-1)/2</f>
        <v>11.5</v>
      </c>
      <c r="AL9" s="40">
        <f>H9+N9+T9+Z9+AF9</f>
        <v>15</v>
      </c>
      <c r="AM9" s="41">
        <f>L9+R9+X9+AD9+AJ9</f>
        <v>95.5</v>
      </c>
      <c r="AN9" s="42">
        <f>RANK(AM9,$AM$3:$AM$62,1)</f>
        <v>7</v>
      </c>
    </row>
    <row r="10" spans="1:40" ht="18" customHeight="1">
      <c r="A10" s="43">
        <v>1</v>
      </c>
      <c r="B10" s="29" t="s">
        <v>26</v>
      </c>
      <c r="C10" s="30">
        <v>30</v>
      </c>
      <c r="D10" s="31">
        <f>IF(C10=0,0,IF(C10&lt;=24,C10+36,C10-24))</f>
        <v>6</v>
      </c>
      <c r="E10" s="31">
        <f>IF(C10=0,0,IF(C10&lt;=48,C10+12,C10-48))</f>
        <v>42</v>
      </c>
      <c r="F10" s="31">
        <f>IF(C10=0,0,IF(C10&lt;=12,C10+48,C10-12))</f>
        <v>18</v>
      </c>
      <c r="G10" s="32">
        <f>IF(C10=0,0,IF(C10&lt;=36,C10+24,C10-36))</f>
        <v>54</v>
      </c>
      <c r="H10" s="33">
        <v>4</v>
      </c>
      <c r="I10" s="34">
        <f>RANK(H10,$H$3:$H$62,0)</f>
        <v>8</v>
      </c>
      <c r="J10" s="34">
        <f>I10</f>
        <v>8</v>
      </c>
      <c r="K10" s="34">
        <f>COUNTIF(I$3:I$62,J$3:J$62)</f>
        <v>9</v>
      </c>
      <c r="L10" s="35">
        <f>I10+(K10-1)/2</f>
        <v>12</v>
      </c>
      <c r="N10" s="36">
        <v>0</v>
      </c>
      <c r="O10" s="37">
        <f>RANK(N10,$N$3:$N$62,0)</f>
        <v>35</v>
      </c>
      <c r="P10" s="37">
        <f>O10</f>
        <v>35</v>
      </c>
      <c r="Q10" s="37">
        <f>COUNTIF(O$3:O$62,P$3:P$62)</f>
        <v>26</v>
      </c>
      <c r="R10" s="38">
        <f>O10+(Q10-1)/2</f>
        <v>47.5</v>
      </c>
      <c r="T10" s="36">
        <v>1</v>
      </c>
      <c r="U10" s="37">
        <f>RANK(T10,$T$3:$T$62,0)</f>
        <v>26</v>
      </c>
      <c r="V10" s="37">
        <f>U10</f>
        <v>26</v>
      </c>
      <c r="W10" s="37">
        <f>COUNTIF(U$3:U$62,V$3:V$62)</f>
        <v>16</v>
      </c>
      <c r="X10" s="38">
        <f>U10+(W10-1)/2</f>
        <v>33.5</v>
      </c>
      <c r="Z10" s="36">
        <v>8</v>
      </c>
      <c r="AA10" s="37">
        <f>RANK(Z10,$Z$3:$Z$62,0)</f>
        <v>3</v>
      </c>
      <c r="AB10" s="37">
        <f>AA10</f>
        <v>3</v>
      </c>
      <c r="AC10" s="37">
        <f>COUNTIF(AA$3:AA$62,AB$3:AB$62)</f>
        <v>2</v>
      </c>
      <c r="AD10" s="38">
        <f>AA10+(AC10-1)/2</f>
        <v>3.5</v>
      </c>
      <c r="AE10" s="39"/>
      <c r="AF10" s="36">
        <v>7</v>
      </c>
      <c r="AG10" s="37">
        <f>RANK(AF10,$AF$3:$AF$62,0)</f>
        <v>1</v>
      </c>
      <c r="AH10" s="37">
        <f>AG10</f>
        <v>1</v>
      </c>
      <c r="AI10" s="37">
        <f>COUNTIF(AG$3:AG$62,AH$3:AH$62)</f>
        <v>2</v>
      </c>
      <c r="AJ10" s="38">
        <f>AG10+(AI10-1)/2</f>
        <v>1.5</v>
      </c>
      <c r="AL10" s="40">
        <f>H10+N10+T10+Z10+AF10</f>
        <v>20</v>
      </c>
      <c r="AM10" s="41">
        <f>L10+R10+X10+AD10+AJ10</f>
        <v>98</v>
      </c>
      <c r="AN10" s="42">
        <f>RANK(AM10,$AM$3:$AM$62,1)</f>
        <v>8</v>
      </c>
    </row>
    <row r="11" spans="1:40" ht="18" customHeight="1">
      <c r="A11" s="28">
        <v>30</v>
      </c>
      <c r="B11" s="29" t="s">
        <v>27</v>
      </c>
      <c r="C11" s="30">
        <v>21</v>
      </c>
      <c r="D11" s="31">
        <f>IF(C11=0,0,IF(C11&lt;=24,C11+36,C11-24))</f>
        <v>57</v>
      </c>
      <c r="E11" s="31">
        <f>IF(C11=0,0,IF(C11&lt;=48,C11+12,C11-48))</f>
        <v>33</v>
      </c>
      <c r="F11" s="31">
        <f>IF(C11=0,0,IF(C11&lt;=12,C11+48,C11-12))</f>
        <v>9</v>
      </c>
      <c r="G11" s="32">
        <f>IF(C11=0,0,IF(C11&lt;=36,C11+24,C11-36))</f>
        <v>45</v>
      </c>
      <c r="H11" s="33">
        <v>2</v>
      </c>
      <c r="I11" s="34">
        <f>RANK(H11,$H$3:$H$62,0)</f>
        <v>20</v>
      </c>
      <c r="J11" s="34">
        <f>I11</f>
        <v>20</v>
      </c>
      <c r="K11" s="34">
        <f>COUNTIF(I$3:I$62,J$3:J$62)</f>
        <v>10</v>
      </c>
      <c r="L11" s="35">
        <f>I11+(K11-1)/2</f>
        <v>24.5</v>
      </c>
      <c r="N11" s="36">
        <v>4</v>
      </c>
      <c r="O11" s="37">
        <f>RANK(N11,$N$3:$N$62,0)</f>
        <v>6</v>
      </c>
      <c r="P11" s="37">
        <f>O11</f>
        <v>6</v>
      </c>
      <c r="Q11" s="37">
        <f>COUNTIF(O$3:O$62,P$3:P$62)</f>
        <v>3</v>
      </c>
      <c r="R11" s="38">
        <f>O11+(Q11-1)/2</f>
        <v>7</v>
      </c>
      <c r="T11" s="36">
        <v>2</v>
      </c>
      <c r="U11" s="37">
        <f>RANK(T11,$T$3:$T$62,0)</f>
        <v>17</v>
      </c>
      <c r="V11" s="37">
        <f>U11</f>
        <v>17</v>
      </c>
      <c r="W11" s="37">
        <f>COUNTIF(U$3:U$62,V$3:V$62)</f>
        <v>9</v>
      </c>
      <c r="X11" s="38">
        <f>U11+(W11-1)/2</f>
        <v>21</v>
      </c>
      <c r="Z11" s="36">
        <v>4</v>
      </c>
      <c r="AA11" s="37">
        <f>RANK(Z11,$Z$3:$Z$62,0)</f>
        <v>13</v>
      </c>
      <c r="AB11" s="37">
        <f>AA11</f>
        <v>13</v>
      </c>
      <c r="AC11" s="37">
        <f>COUNTIF(AA$3:AA$62,AB$3:AB$62)</f>
        <v>8</v>
      </c>
      <c r="AD11" s="38">
        <f>AA11+(AC11-1)/2</f>
        <v>16.5</v>
      </c>
      <c r="AE11" s="39"/>
      <c r="AF11" s="36">
        <v>2</v>
      </c>
      <c r="AG11" s="37">
        <f>RANK(AF11,$AF$3:$AF$62,0)</f>
        <v>23</v>
      </c>
      <c r="AH11" s="37">
        <f>AG11</f>
        <v>23</v>
      </c>
      <c r="AI11" s="37">
        <f>COUNTIF(AG$3:AG$62,AH$3:AH$62)</f>
        <v>13</v>
      </c>
      <c r="AJ11" s="38">
        <f>AG11+(AI11-1)/2</f>
        <v>29</v>
      </c>
      <c r="AL11" s="40">
        <f>H11+N11+T11+Z11+AF11</f>
        <v>14</v>
      </c>
      <c r="AM11" s="41">
        <f>L11+R11+X11+AD11+AJ11</f>
        <v>98</v>
      </c>
      <c r="AN11" s="42">
        <v>9</v>
      </c>
    </row>
    <row r="12" spans="1:40" ht="18" customHeight="1">
      <c r="A12" s="43">
        <v>22</v>
      </c>
      <c r="B12" s="29" t="s">
        <v>28</v>
      </c>
      <c r="C12" s="30">
        <v>36</v>
      </c>
      <c r="D12" s="31">
        <f>IF(C12=0,0,IF(C12&lt;=24,C12+36,C12-24))</f>
        <v>12</v>
      </c>
      <c r="E12" s="31">
        <f>IF(C12=0,0,IF(C12&lt;=48,C12+12,C12-48))</f>
        <v>48</v>
      </c>
      <c r="F12" s="31">
        <f>IF(C12=0,0,IF(C12&lt;=12,C12+48,C12-12))</f>
        <v>24</v>
      </c>
      <c r="G12" s="32">
        <f>IF(C12=0,0,IF(C12&lt;=36,C12+24,C12-36))</f>
        <v>60</v>
      </c>
      <c r="H12" s="33">
        <v>2</v>
      </c>
      <c r="I12" s="34">
        <f>RANK(H12,$H$3:$H$62,0)</f>
        <v>20</v>
      </c>
      <c r="J12" s="34">
        <f>I12</f>
        <v>20</v>
      </c>
      <c r="K12" s="34">
        <f>COUNTIF(I$3:I$62,J$3:J$62)</f>
        <v>10</v>
      </c>
      <c r="L12" s="35">
        <f>I12+(K12-1)/2</f>
        <v>24.5</v>
      </c>
      <c r="N12" s="36">
        <v>1</v>
      </c>
      <c r="O12" s="37">
        <f>RANK(N12,$N$3:$N$62,0)</f>
        <v>22</v>
      </c>
      <c r="P12" s="37">
        <f>O12</f>
        <v>22</v>
      </c>
      <c r="Q12" s="37">
        <f>COUNTIF(O$3:O$62,P$3:P$62)</f>
        <v>13</v>
      </c>
      <c r="R12" s="38">
        <f>O12+(Q12-1)/2</f>
        <v>28</v>
      </c>
      <c r="T12" s="36">
        <v>1</v>
      </c>
      <c r="U12" s="37">
        <f>RANK(T12,$T$3:$T$62,0)</f>
        <v>26</v>
      </c>
      <c r="V12" s="37">
        <f>U12</f>
        <v>26</v>
      </c>
      <c r="W12" s="37">
        <f>COUNTIF(U$3:U$62,V$3:V$62)</f>
        <v>16</v>
      </c>
      <c r="X12" s="38">
        <f>U12+(W12-1)/2</f>
        <v>33.5</v>
      </c>
      <c r="Z12" s="36">
        <v>6</v>
      </c>
      <c r="AA12" s="37">
        <f>RANK(Z12,$Z$3:$Z$62,0)</f>
        <v>5</v>
      </c>
      <c r="AB12" s="37">
        <f>AA12</f>
        <v>5</v>
      </c>
      <c r="AC12" s="37">
        <f>COUNTIF(AA$3:AA$62,AB$3:AB$62)</f>
        <v>4</v>
      </c>
      <c r="AD12" s="38">
        <f>AA12+(AC12-1)/2</f>
        <v>6.5</v>
      </c>
      <c r="AE12" s="39"/>
      <c r="AF12" s="36">
        <v>5</v>
      </c>
      <c r="AG12" s="37">
        <f>RANK(AF12,$AF$3:$AF$62,0)</f>
        <v>5</v>
      </c>
      <c r="AH12" s="37">
        <f>AG12</f>
        <v>5</v>
      </c>
      <c r="AI12" s="37">
        <f>COUNTIF(AG$3:AG$62,AH$3:AH$62)</f>
        <v>4</v>
      </c>
      <c r="AJ12" s="38">
        <f>AG12+(AI12-1)/2</f>
        <v>6.5</v>
      </c>
      <c r="AL12" s="40">
        <f>H12+N12+T12+Z12+AF12</f>
        <v>15</v>
      </c>
      <c r="AM12" s="41">
        <f>L12+R12+X12+AD12+AJ12</f>
        <v>99</v>
      </c>
      <c r="AN12" s="42">
        <f>RANK(AM12,$AM$3:$AM$62,1)</f>
        <v>10</v>
      </c>
    </row>
    <row r="13" spans="1:40" ht="18" customHeight="1">
      <c r="A13" s="28">
        <v>24</v>
      </c>
      <c r="B13" s="29" t="s">
        <v>29</v>
      </c>
      <c r="C13" s="30">
        <v>23</v>
      </c>
      <c r="D13" s="31">
        <f>IF(C13=0,0,IF(C13&lt;=24,C13+36,C13-24))</f>
        <v>59</v>
      </c>
      <c r="E13" s="31">
        <f>IF(C13=0,0,IF(C13&lt;=48,C13+12,C13-48))</f>
        <v>35</v>
      </c>
      <c r="F13" s="31">
        <f>IF(C13=0,0,IF(C13&lt;=12,C13+48,C13-12))</f>
        <v>11</v>
      </c>
      <c r="G13" s="32">
        <f>IF(C13=0,0,IF(C13&lt;=36,C13+24,C13-36))</f>
        <v>47</v>
      </c>
      <c r="H13" s="33">
        <v>7</v>
      </c>
      <c r="I13" s="34">
        <f>RANK(H13,$H$3:$H$62,0)</f>
        <v>3</v>
      </c>
      <c r="J13" s="34">
        <f>I13</f>
        <v>3</v>
      </c>
      <c r="K13" s="34">
        <f>COUNTIF(I$3:I$62,J$3:J$62)</f>
        <v>1</v>
      </c>
      <c r="L13" s="35">
        <f>I13+(K13-1)/2</f>
        <v>3</v>
      </c>
      <c r="N13" s="36">
        <v>2</v>
      </c>
      <c r="O13" s="37">
        <f>RANK(N13,$N$3:$N$62,0)</f>
        <v>13</v>
      </c>
      <c r="P13" s="37">
        <f>O13</f>
        <v>13</v>
      </c>
      <c r="Q13" s="37">
        <f>COUNTIF(O$3:O$62,P$3:P$62)</f>
        <v>9</v>
      </c>
      <c r="R13" s="38">
        <f>O13+(Q13-1)/2</f>
        <v>17</v>
      </c>
      <c r="T13" s="36">
        <v>0</v>
      </c>
      <c r="U13" s="37">
        <f>RANK(T13,$T$3:$T$62,0)</f>
        <v>42</v>
      </c>
      <c r="V13" s="37">
        <f>U13</f>
        <v>42</v>
      </c>
      <c r="W13" s="37">
        <f>COUNTIF(U$3:U$62,V$3:V$62)</f>
        <v>19</v>
      </c>
      <c r="X13" s="38">
        <f>U13+(W13-1)/2</f>
        <v>51</v>
      </c>
      <c r="Z13" s="36">
        <v>9</v>
      </c>
      <c r="AA13" s="37">
        <f>RANK(Z13,$Z$3:$Z$62,0)</f>
        <v>2</v>
      </c>
      <c r="AB13" s="37">
        <f>AA13</f>
        <v>2</v>
      </c>
      <c r="AC13" s="37">
        <f>COUNTIF(AA$3:AA$62,AB$3:AB$62)</f>
        <v>1</v>
      </c>
      <c r="AD13" s="38">
        <f>AA13+(AC13-1)/2</f>
        <v>2</v>
      </c>
      <c r="AE13" s="39"/>
      <c r="AF13" s="36">
        <v>2</v>
      </c>
      <c r="AG13" s="37">
        <f>RANK(AF13,$AF$3:$AF$62,0)</f>
        <v>23</v>
      </c>
      <c r="AH13" s="37">
        <f>AG13</f>
        <v>23</v>
      </c>
      <c r="AI13" s="37">
        <f>COUNTIF(AG$3:AG$62,AH$3:AH$62)</f>
        <v>13</v>
      </c>
      <c r="AJ13" s="38">
        <f>AG13+(AI13-1)/2</f>
        <v>29</v>
      </c>
      <c r="AL13" s="40">
        <f>H13+N13+T13+Z13+AF13</f>
        <v>20</v>
      </c>
      <c r="AM13" s="41">
        <f>L13+R13+X13+AD13+AJ13</f>
        <v>102</v>
      </c>
      <c r="AN13" s="42">
        <f>RANK(AM13,$AM$3:$AM$62,1)</f>
        <v>11</v>
      </c>
    </row>
    <row r="14" spans="1:40" ht="18" customHeight="1">
      <c r="A14" s="43">
        <v>26</v>
      </c>
      <c r="B14" s="29" t="s">
        <v>30</v>
      </c>
      <c r="C14" s="30">
        <v>16</v>
      </c>
      <c r="D14" s="31">
        <f>IF(C14=0,0,IF(C14&lt;=24,C14+36,C14-24))</f>
        <v>52</v>
      </c>
      <c r="E14" s="31">
        <f>IF(C14=0,0,IF(C14&lt;=48,C14+12,C14-48))</f>
        <v>28</v>
      </c>
      <c r="F14" s="31">
        <f>IF(C14=0,0,IF(C14&lt;=12,C14+48,C14-12))</f>
        <v>4</v>
      </c>
      <c r="G14" s="32">
        <f>IF(C14=0,0,IF(C14&lt;=36,C14+24,C14-36))</f>
        <v>40</v>
      </c>
      <c r="H14" s="33">
        <v>5</v>
      </c>
      <c r="I14" s="34">
        <f>RANK(H14,$H$3:$H$62,0)</f>
        <v>7</v>
      </c>
      <c r="J14" s="34">
        <f>I14</f>
        <v>7</v>
      </c>
      <c r="K14" s="34">
        <f>COUNTIF(I$3:I$62,J$3:J$62)</f>
        <v>1</v>
      </c>
      <c r="L14" s="35">
        <f>I14+(K14-1)/2</f>
        <v>7</v>
      </c>
      <c r="N14" s="36">
        <v>0</v>
      </c>
      <c r="O14" s="37">
        <f>RANK(N14,$N$3:$N$62,0)</f>
        <v>35</v>
      </c>
      <c r="P14" s="37">
        <f>O14</f>
        <v>35</v>
      </c>
      <c r="Q14" s="37">
        <f>COUNTIF(O$3:O$62,P$3:P$62)</f>
        <v>26</v>
      </c>
      <c r="R14" s="38">
        <f>O14+(Q14-1)/2</f>
        <v>47.5</v>
      </c>
      <c r="T14" s="36">
        <v>8</v>
      </c>
      <c r="U14" s="37">
        <f>RANK(T14,$T$3:$T$62,0)</f>
        <v>2</v>
      </c>
      <c r="V14" s="37">
        <f>U14</f>
        <v>2</v>
      </c>
      <c r="W14" s="37">
        <f>COUNTIF(U$3:U$62,V$3:V$62)</f>
        <v>2</v>
      </c>
      <c r="X14" s="38">
        <f>U14+(W14-1)/2</f>
        <v>2.5</v>
      </c>
      <c r="Z14" s="36">
        <v>4</v>
      </c>
      <c r="AA14" s="37">
        <f>RANK(Z14,$Z$3:$Z$62,0)</f>
        <v>13</v>
      </c>
      <c r="AB14" s="37">
        <f>AA14</f>
        <v>13</v>
      </c>
      <c r="AC14" s="37">
        <f>COUNTIF(AA$3:AA$62,AB$3:AB$62)</f>
        <v>8</v>
      </c>
      <c r="AD14" s="38">
        <f>AA14+(AC14-1)/2</f>
        <v>16.5</v>
      </c>
      <c r="AE14" s="39"/>
      <c r="AF14" s="36">
        <v>1</v>
      </c>
      <c r="AG14" s="37">
        <f>RANK(AF14,$AF$3:$AF$62,0)</f>
        <v>36</v>
      </c>
      <c r="AH14" s="37">
        <f>AG14</f>
        <v>36</v>
      </c>
      <c r="AI14" s="37">
        <f>COUNTIF(AG$3:AG$62,AH$3:AH$62)</f>
        <v>16</v>
      </c>
      <c r="AJ14" s="38">
        <f>AG14+(AI14-1)/2</f>
        <v>43.5</v>
      </c>
      <c r="AL14" s="40">
        <f>H14+N14+T14+Z14+AF14</f>
        <v>18</v>
      </c>
      <c r="AM14" s="41">
        <f>L14+R14+X14+AD14+AJ14</f>
        <v>117</v>
      </c>
      <c r="AN14" s="42">
        <f>RANK(AM14,$AM$3:$AM$62,1)</f>
        <v>12</v>
      </c>
    </row>
    <row r="15" spans="1:40" ht="18" customHeight="1">
      <c r="A15" s="28">
        <v>16</v>
      </c>
      <c r="B15" s="29" t="s">
        <v>31</v>
      </c>
      <c r="C15" s="30">
        <v>31</v>
      </c>
      <c r="D15" s="31">
        <f>IF(C15=0,0,IF(C15&lt;=24,C15+36,C15-24))</f>
        <v>7</v>
      </c>
      <c r="E15" s="31">
        <f>IF(C15=0,0,IF(C15&lt;=48,C15+12,C15-48))</f>
        <v>43</v>
      </c>
      <c r="F15" s="31">
        <f>IF(C15=0,0,IF(C15&lt;=12,C15+48,C15-12))</f>
        <v>19</v>
      </c>
      <c r="G15" s="32">
        <f>IF(C15=0,0,IF(C15&lt;=36,C15+24,C15-36))</f>
        <v>55</v>
      </c>
      <c r="H15" s="33">
        <v>4</v>
      </c>
      <c r="I15" s="34">
        <f>RANK(H15,$H$3:$H$62,0)</f>
        <v>8</v>
      </c>
      <c r="J15" s="34">
        <f>I15</f>
        <v>8</v>
      </c>
      <c r="K15" s="34">
        <f>COUNTIF(I$3:I$62,J$3:J$62)</f>
        <v>9</v>
      </c>
      <c r="L15" s="35">
        <f>I15+(K15-1)/2</f>
        <v>12</v>
      </c>
      <c r="N15" s="36">
        <v>0</v>
      </c>
      <c r="O15" s="37">
        <f>RANK(N15,$N$3:$N$62,0)</f>
        <v>35</v>
      </c>
      <c r="P15" s="37">
        <f>O15</f>
        <v>35</v>
      </c>
      <c r="Q15" s="37">
        <f>COUNTIF(O$3:O$62,P$3:P$62)</f>
        <v>26</v>
      </c>
      <c r="R15" s="38">
        <f>O15+(Q15-1)/2</f>
        <v>47.5</v>
      </c>
      <c r="T15" s="36">
        <v>0</v>
      </c>
      <c r="U15" s="37">
        <f>RANK(T15,$T$3:$T$62,0)</f>
        <v>42</v>
      </c>
      <c r="V15" s="37">
        <f>U15</f>
        <v>42</v>
      </c>
      <c r="W15" s="37">
        <f>COUNTIF(U$3:U$62,V$3:V$62)</f>
        <v>19</v>
      </c>
      <c r="X15" s="38">
        <f>U15+(W15-1)/2</f>
        <v>51</v>
      </c>
      <c r="Z15" s="36">
        <v>8</v>
      </c>
      <c r="AA15" s="37">
        <f>RANK(Z15,$Z$3:$Z$62,0)</f>
        <v>3</v>
      </c>
      <c r="AB15" s="37">
        <f>AA15</f>
        <v>3</v>
      </c>
      <c r="AC15" s="37">
        <f>COUNTIF(AA$3:AA$62,AB$3:AB$62)</f>
        <v>2</v>
      </c>
      <c r="AD15" s="38">
        <f>AA15+(AC15-1)/2</f>
        <v>3.5</v>
      </c>
      <c r="AE15" s="39"/>
      <c r="AF15" s="36">
        <v>6</v>
      </c>
      <c r="AG15" s="37">
        <f>RANK(AF15,$AF$3:$AF$62,0)</f>
        <v>3</v>
      </c>
      <c r="AH15" s="37">
        <f>AG15</f>
        <v>3</v>
      </c>
      <c r="AI15" s="37">
        <f>COUNTIF(AG$3:AG$62,AH$3:AH$62)</f>
        <v>2</v>
      </c>
      <c r="AJ15" s="38">
        <f>AG15+(AI15-1)/2</f>
        <v>3.5</v>
      </c>
      <c r="AL15" s="40">
        <f>H15+N15+T15+Z15+AF15</f>
        <v>18</v>
      </c>
      <c r="AM15" s="41">
        <f>L15+R15+X15+AD15+AJ15</f>
        <v>117.5</v>
      </c>
      <c r="AN15" s="42">
        <f>RANK(AM15,$AM$3:$AM$62,1)</f>
        <v>13</v>
      </c>
    </row>
    <row r="16" spans="1:40" ht="18" customHeight="1">
      <c r="A16" s="43">
        <v>54</v>
      </c>
      <c r="B16" s="29" t="s">
        <v>32</v>
      </c>
      <c r="C16" s="30">
        <v>26</v>
      </c>
      <c r="D16" s="31">
        <f>IF(C16=0,0,IF(C16&lt;=24,C16+36,C16-24))</f>
        <v>2</v>
      </c>
      <c r="E16" s="31">
        <f>IF(C16=0,0,IF(C16&lt;=48,C16+12,C16-48))</f>
        <v>38</v>
      </c>
      <c r="F16" s="31">
        <f>IF(C16=0,0,IF(C16&lt;=12,C16+48,C16-12))</f>
        <v>14</v>
      </c>
      <c r="G16" s="32">
        <f>IF(C16=0,0,IF(C16&lt;=36,C16+24,C16-36))</f>
        <v>50</v>
      </c>
      <c r="H16" s="33">
        <v>4</v>
      </c>
      <c r="I16" s="34">
        <f>RANK(H16,$H$3:$H$62,0)</f>
        <v>8</v>
      </c>
      <c r="J16" s="34">
        <f>I16</f>
        <v>8</v>
      </c>
      <c r="K16" s="34">
        <f>COUNTIF(I$3:I$62,J$3:J$62)</f>
        <v>9</v>
      </c>
      <c r="L16" s="35">
        <f>I16+(K16-1)/2</f>
        <v>12</v>
      </c>
      <c r="N16" s="36">
        <v>0</v>
      </c>
      <c r="O16" s="37">
        <f>RANK(N16,$N$3:$N$62,0)</f>
        <v>35</v>
      </c>
      <c r="P16" s="37">
        <f>O16</f>
        <v>35</v>
      </c>
      <c r="Q16" s="37">
        <f>COUNTIF(O$3:O$62,P$3:P$62)</f>
        <v>26</v>
      </c>
      <c r="R16" s="38">
        <f>O16+(Q16-1)/2</f>
        <v>47.5</v>
      </c>
      <c r="T16" s="36">
        <v>0</v>
      </c>
      <c r="U16" s="37">
        <f>RANK(T16,$T$3:$T$62,0)</f>
        <v>42</v>
      </c>
      <c r="V16" s="37">
        <f>U16</f>
        <v>42</v>
      </c>
      <c r="W16" s="37">
        <f>COUNTIF(U$3:U$62,V$3:V$62)</f>
        <v>19</v>
      </c>
      <c r="X16" s="38">
        <f>U16+(W16-1)/2</f>
        <v>51</v>
      </c>
      <c r="Z16" s="36">
        <v>6</v>
      </c>
      <c r="AA16" s="37">
        <f>RANK(Z16,$Z$3:$Z$62,0)</f>
        <v>5</v>
      </c>
      <c r="AB16" s="37">
        <f>AA16</f>
        <v>5</v>
      </c>
      <c r="AC16" s="37">
        <f>COUNTIF(AA$3:AA$62,AB$3:AB$62)</f>
        <v>4</v>
      </c>
      <c r="AD16" s="38">
        <f>AA16+(AC16-1)/2</f>
        <v>6.5</v>
      </c>
      <c r="AE16" s="39"/>
      <c r="AF16" s="36">
        <v>7</v>
      </c>
      <c r="AG16" s="37">
        <f>RANK(AF16,$AF$3:$AF$62,0)</f>
        <v>1</v>
      </c>
      <c r="AH16" s="37">
        <f>AG16</f>
        <v>1</v>
      </c>
      <c r="AI16" s="37">
        <f>COUNTIF(AG$3:AG$62,AH$3:AH$62)</f>
        <v>2</v>
      </c>
      <c r="AJ16" s="38">
        <f>AG16+(AI16-1)/2</f>
        <v>1.5</v>
      </c>
      <c r="AL16" s="40">
        <f>H16+N16+T16+Z16+AF16</f>
        <v>17</v>
      </c>
      <c r="AM16" s="41">
        <f>L16+R16+X16+AD16+AJ16</f>
        <v>118.5</v>
      </c>
      <c r="AN16" s="42">
        <f>RANK(AM16,$AM$3:$AM$62,1)</f>
        <v>14</v>
      </c>
    </row>
    <row r="17" spans="1:40" ht="18" customHeight="1">
      <c r="A17" s="28">
        <v>39</v>
      </c>
      <c r="B17" s="44" t="s">
        <v>33</v>
      </c>
      <c r="C17" s="30">
        <v>28</v>
      </c>
      <c r="D17" s="31">
        <f>IF(C17=0,0,IF(C17&lt;=24,C17+36,C17-24))</f>
        <v>4</v>
      </c>
      <c r="E17" s="31">
        <f>IF(C17=0,0,IF(C17&lt;=48,C17+12,C17-48))</f>
        <v>40</v>
      </c>
      <c r="F17" s="31">
        <f>IF(C17=0,0,IF(C17&lt;=12,C17+48,C17-12))</f>
        <v>16</v>
      </c>
      <c r="G17" s="32">
        <f>IF(C17=0,0,IF(C17&lt;=36,C17+24,C17-36))</f>
        <v>52</v>
      </c>
      <c r="H17" s="33">
        <v>4</v>
      </c>
      <c r="I17" s="34">
        <f>RANK(H17,$H$3:$H$62,0)</f>
        <v>8</v>
      </c>
      <c r="J17" s="34">
        <f>I17</f>
        <v>8</v>
      </c>
      <c r="K17" s="34">
        <f>COUNTIF(I$3:I$62,J$3:J$62)</f>
        <v>9</v>
      </c>
      <c r="L17" s="35">
        <f>I17+(K17-1)/2</f>
        <v>12</v>
      </c>
      <c r="N17" s="36">
        <v>1</v>
      </c>
      <c r="O17" s="37">
        <f>RANK(N17,$N$3:$N$62,0)</f>
        <v>22</v>
      </c>
      <c r="P17" s="37">
        <f>O17</f>
        <v>22</v>
      </c>
      <c r="Q17" s="37">
        <f>COUNTIF(O$3:O$62,P$3:P$62)</f>
        <v>13</v>
      </c>
      <c r="R17" s="38">
        <f>O17+(Q17-1)/2</f>
        <v>28</v>
      </c>
      <c r="T17" s="36">
        <v>0</v>
      </c>
      <c r="U17" s="37">
        <f>RANK(T17,$T$3:$T$62,0)</f>
        <v>42</v>
      </c>
      <c r="V17" s="37">
        <f>U17</f>
        <v>42</v>
      </c>
      <c r="W17" s="37">
        <f>COUNTIF(U$3:U$62,V$3:V$62)</f>
        <v>19</v>
      </c>
      <c r="X17" s="38">
        <f>U17+(W17-1)/2</f>
        <v>51</v>
      </c>
      <c r="Z17" s="36">
        <v>11</v>
      </c>
      <c r="AA17" s="37">
        <f>RANK(Z17,$Z$3:$Z$62,0)</f>
        <v>1</v>
      </c>
      <c r="AB17" s="37">
        <f>AA17</f>
        <v>1</v>
      </c>
      <c r="AC17" s="37">
        <f>COUNTIF(AA$3:AA$62,AB$3:AB$62)</f>
        <v>1</v>
      </c>
      <c r="AD17" s="38">
        <f>AA17+(AC17-1)/2</f>
        <v>1</v>
      </c>
      <c r="AE17" s="39"/>
      <c r="AF17" s="36">
        <v>2</v>
      </c>
      <c r="AG17" s="37">
        <f>RANK(AF17,$AF$3:$AF$62,0)</f>
        <v>23</v>
      </c>
      <c r="AH17" s="37">
        <f>AG17</f>
        <v>23</v>
      </c>
      <c r="AI17" s="37">
        <f>COUNTIF(AG$3:AG$62,AH$3:AH$62)</f>
        <v>13</v>
      </c>
      <c r="AJ17" s="38">
        <f>AG17+(AI17-1)/2</f>
        <v>29</v>
      </c>
      <c r="AL17" s="40">
        <f>H17+N17+T17+Z17+AF17</f>
        <v>18</v>
      </c>
      <c r="AM17" s="41">
        <f>L17+R17+X17+AD17+AJ17</f>
        <v>121</v>
      </c>
      <c r="AN17" s="42">
        <f>RANK(AM17,$AM$3:$AM$62,1)</f>
        <v>15</v>
      </c>
    </row>
    <row r="18" spans="1:40" ht="18" customHeight="1">
      <c r="A18" s="43">
        <v>17</v>
      </c>
      <c r="B18" s="29" t="s">
        <v>34</v>
      </c>
      <c r="C18" s="30">
        <v>41</v>
      </c>
      <c r="D18" s="31">
        <f>IF(C18=0,0,IF(C18&lt;=24,C18+36,C18-24))</f>
        <v>17</v>
      </c>
      <c r="E18" s="31">
        <f>IF(C18=0,0,IF(C18&lt;=48,C18+12,C18-48))</f>
        <v>53</v>
      </c>
      <c r="F18" s="31">
        <f>IF(C18=0,0,IF(C18&lt;=12,C18+48,C18-12))</f>
        <v>29</v>
      </c>
      <c r="G18" s="32">
        <f>IF(C18=0,0,IF(C18&lt;=36,C18+24,C18-36))</f>
        <v>5</v>
      </c>
      <c r="H18" s="33">
        <v>2</v>
      </c>
      <c r="I18" s="34">
        <f>RANK(H18,$H$3:$H$62,0)</f>
        <v>20</v>
      </c>
      <c r="J18" s="34">
        <f>I18</f>
        <v>20</v>
      </c>
      <c r="K18" s="34">
        <f>COUNTIF(I$3:I$62,J$3:J$62)</f>
        <v>10</v>
      </c>
      <c r="L18" s="35">
        <f>I18+(K18-1)/2</f>
        <v>24.5</v>
      </c>
      <c r="N18" s="36">
        <v>2</v>
      </c>
      <c r="O18" s="37">
        <f>RANK(N18,$N$3:$N$62,0)</f>
        <v>13</v>
      </c>
      <c r="P18" s="37">
        <f>O18</f>
        <v>13</v>
      </c>
      <c r="Q18" s="37">
        <f>COUNTIF(O$3:O$62,P$3:P$62)</f>
        <v>9</v>
      </c>
      <c r="R18" s="38">
        <f>O18+(Q18-1)/2</f>
        <v>17</v>
      </c>
      <c r="T18" s="36">
        <v>1</v>
      </c>
      <c r="U18" s="37">
        <f>RANK(T18,$T$3:$T$62,0)</f>
        <v>26</v>
      </c>
      <c r="V18" s="37">
        <f>U18</f>
        <v>26</v>
      </c>
      <c r="W18" s="37">
        <f>COUNTIF(U$3:U$62,V$3:V$62)</f>
        <v>16</v>
      </c>
      <c r="X18" s="38">
        <f>U18+(W18-1)/2</f>
        <v>33.5</v>
      </c>
      <c r="Z18" s="36">
        <v>2</v>
      </c>
      <c r="AA18" s="37">
        <f>RANK(Z18,$Z$3:$Z$62,0)</f>
        <v>26</v>
      </c>
      <c r="AB18" s="37">
        <f>AA18</f>
        <v>26</v>
      </c>
      <c r="AC18" s="37">
        <f>COUNTIF(AA$3:AA$62,AB$3:AB$62)</f>
        <v>9</v>
      </c>
      <c r="AD18" s="38">
        <f>AA18+(AC18-1)/2</f>
        <v>30</v>
      </c>
      <c r="AE18" s="39"/>
      <c r="AF18" s="36">
        <v>3</v>
      </c>
      <c r="AG18" s="37">
        <f>RANK(AF18,$AF$3:$AF$62,0)</f>
        <v>15</v>
      </c>
      <c r="AH18" s="37">
        <f>AG18</f>
        <v>15</v>
      </c>
      <c r="AI18" s="37">
        <f>COUNTIF(AG$3:AG$62,AH$3:AH$62)</f>
        <v>8</v>
      </c>
      <c r="AJ18" s="38">
        <f>AG18+(AI18-1)/2</f>
        <v>18.5</v>
      </c>
      <c r="AL18" s="40">
        <f>H18+N18+T18+Z18+AF18</f>
        <v>10</v>
      </c>
      <c r="AM18" s="41">
        <f>L18+R18+X18+AD18+AJ18</f>
        <v>123.5</v>
      </c>
      <c r="AN18" s="42">
        <f>RANK(AM18,$AM$3:$AM$62,1)</f>
        <v>16</v>
      </c>
    </row>
    <row r="19" spans="1:40" ht="18" customHeight="1">
      <c r="A19" s="28">
        <v>55</v>
      </c>
      <c r="B19" s="29" t="s">
        <v>35</v>
      </c>
      <c r="C19" s="30">
        <v>51</v>
      </c>
      <c r="D19" s="31">
        <f>IF(C19=0,0,IF(C19&lt;=24,C19+36,C19-24))</f>
        <v>27</v>
      </c>
      <c r="E19" s="31">
        <f>IF(C19=0,0,IF(C19&lt;=48,C19+12,C19-48))</f>
        <v>3</v>
      </c>
      <c r="F19" s="31">
        <f>IF(C19=0,0,IF(C19&lt;=12,C19+48,C19-12))</f>
        <v>39</v>
      </c>
      <c r="G19" s="32">
        <f>IF(C19=0,0,IF(C19&lt;=36,C19+24,C19-36))</f>
        <v>15</v>
      </c>
      <c r="H19" s="33">
        <v>3</v>
      </c>
      <c r="I19" s="34">
        <f>RANK(H19,$H$3:$H$62,0)</f>
        <v>17</v>
      </c>
      <c r="J19" s="34">
        <f>I19</f>
        <v>17</v>
      </c>
      <c r="K19" s="34">
        <f>COUNTIF(I$3:I$62,J$3:J$62)</f>
        <v>3</v>
      </c>
      <c r="L19" s="35">
        <f>I19+(K19-1)/2</f>
        <v>18</v>
      </c>
      <c r="N19" s="36">
        <v>6</v>
      </c>
      <c r="O19" s="37">
        <f>RANK(N19,$N$3:$N$62,0)</f>
        <v>4</v>
      </c>
      <c r="P19" s="37">
        <f>O19</f>
        <v>4</v>
      </c>
      <c r="Q19" s="37">
        <f>COUNTIF(O$3:O$62,P$3:P$62)</f>
        <v>1</v>
      </c>
      <c r="R19" s="38">
        <f>O19+(Q19-1)/2</f>
        <v>4</v>
      </c>
      <c r="T19" s="36">
        <v>1</v>
      </c>
      <c r="U19" s="37">
        <f>RANK(T19,$T$3:$T$62,0)</f>
        <v>26</v>
      </c>
      <c r="V19" s="37">
        <f>U19</f>
        <v>26</v>
      </c>
      <c r="W19" s="37">
        <f>COUNTIF(U$3:U$62,V$3:V$62)</f>
        <v>16</v>
      </c>
      <c r="X19" s="38">
        <f>U19+(W19-1)/2</f>
        <v>33.5</v>
      </c>
      <c r="Z19" s="36">
        <v>1</v>
      </c>
      <c r="AA19" s="37">
        <f>RANK(Z19,$Z$3:$Z$62,0)</f>
        <v>35</v>
      </c>
      <c r="AB19" s="37">
        <f>AA19</f>
        <v>35</v>
      </c>
      <c r="AC19" s="37">
        <f>COUNTIF(AA$3:AA$62,AB$3:AB$62)</f>
        <v>12</v>
      </c>
      <c r="AD19" s="38">
        <f>AA19+(AC19-1)/2</f>
        <v>40.5</v>
      </c>
      <c r="AE19" s="39"/>
      <c r="AF19" s="36">
        <v>2</v>
      </c>
      <c r="AG19" s="37">
        <f>RANK(AF19,$AF$3:$AF$62,0)</f>
        <v>23</v>
      </c>
      <c r="AH19" s="37">
        <f>AG19</f>
        <v>23</v>
      </c>
      <c r="AI19" s="37">
        <f>COUNTIF(AG$3:AG$62,AH$3:AH$62)</f>
        <v>13</v>
      </c>
      <c r="AJ19" s="38">
        <f>AG19+(AI19-1)/2</f>
        <v>29</v>
      </c>
      <c r="AL19" s="40">
        <f>H19+N19+T19+Z19+AF19</f>
        <v>13</v>
      </c>
      <c r="AM19" s="41">
        <f>L19+R19+X19+AD19+AJ19</f>
        <v>125</v>
      </c>
      <c r="AN19" s="42">
        <f>RANK(AM19,$AM$3:$AM$62,1)</f>
        <v>17</v>
      </c>
    </row>
    <row r="20" spans="1:40" ht="18" customHeight="1">
      <c r="A20" s="43">
        <v>4</v>
      </c>
      <c r="B20" s="29" t="s">
        <v>36</v>
      </c>
      <c r="C20" s="30">
        <v>53</v>
      </c>
      <c r="D20" s="31">
        <f>IF(C20=0,0,IF(C20&lt;=24,C20+36,C20-24))</f>
        <v>29</v>
      </c>
      <c r="E20" s="31">
        <f>IF(C20=0,0,IF(C20&lt;=48,C20+12,C20-48))</f>
        <v>5</v>
      </c>
      <c r="F20" s="31">
        <f>IF(C20=0,0,IF(C20&lt;=12,C20+48,C20-12))</f>
        <v>41</v>
      </c>
      <c r="G20" s="32">
        <f>IF(C20=0,0,IF(C20&lt;=36,C20+24,C20-36))</f>
        <v>17</v>
      </c>
      <c r="H20" s="33">
        <v>0</v>
      </c>
      <c r="I20" s="34">
        <f>RANK(H20,$H$3:$H$62,0)</f>
        <v>39</v>
      </c>
      <c r="J20" s="34">
        <f>I20</f>
        <v>39</v>
      </c>
      <c r="K20" s="34">
        <f>COUNTIF(I$3:I$62,J$3:J$62)</f>
        <v>22</v>
      </c>
      <c r="L20" s="35">
        <f>I20+(K20-1)/2</f>
        <v>49.5</v>
      </c>
      <c r="N20" s="36">
        <v>3</v>
      </c>
      <c r="O20" s="37">
        <f>RANK(N20,$N$3:$N$62,0)</f>
        <v>9</v>
      </c>
      <c r="P20" s="37">
        <f>O20</f>
        <v>9</v>
      </c>
      <c r="Q20" s="37">
        <f>COUNTIF(O$3:O$62,P$3:P$62)</f>
        <v>4</v>
      </c>
      <c r="R20" s="38">
        <f>O20+(Q20-1)/2</f>
        <v>10.5</v>
      </c>
      <c r="T20" s="36">
        <v>1</v>
      </c>
      <c r="U20" s="37">
        <f>RANK(T20,$T$3:$T$62,0)</f>
        <v>26</v>
      </c>
      <c r="V20" s="37">
        <f>U20</f>
        <v>26</v>
      </c>
      <c r="W20" s="37">
        <f>COUNTIF(U$3:U$62,V$3:V$62)</f>
        <v>16</v>
      </c>
      <c r="X20" s="38">
        <f>U20+(W20-1)/2</f>
        <v>33.5</v>
      </c>
      <c r="Z20" s="36">
        <v>4</v>
      </c>
      <c r="AA20" s="37">
        <f>RANK(Z20,$Z$3:$Z$62,0)</f>
        <v>13</v>
      </c>
      <c r="AB20" s="37">
        <f>AA20</f>
        <v>13</v>
      </c>
      <c r="AC20" s="37">
        <f>COUNTIF(AA$3:AA$62,AB$3:AB$62)</f>
        <v>8</v>
      </c>
      <c r="AD20" s="38">
        <f>AA20+(AC20-1)/2</f>
        <v>16.5</v>
      </c>
      <c r="AE20" s="39"/>
      <c r="AF20" s="36">
        <v>3</v>
      </c>
      <c r="AG20" s="37">
        <f>RANK(AF20,$AF$3:$AF$62,0)</f>
        <v>15</v>
      </c>
      <c r="AH20" s="37">
        <f>AG20</f>
        <v>15</v>
      </c>
      <c r="AI20" s="37">
        <f>COUNTIF(AG$3:AG$62,AH$3:AH$62)</f>
        <v>8</v>
      </c>
      <c r="AJ20" s="38">
        <f>AG20+(AI20-1)/2</f>
        <v>18.5</v>
      </c>
      <c r="AL20" s="40">
        <f>H20+N20+T20+Z20+AF20</f>
        <v>11</v>
      </c>
      <c r="AM20" s="41">
        <f>L20+R20+X20+AD20+AJ20</f>
        <v>128.5</v>
      </c>
      <c r="AN20" s="42">
        <f>RANK(AM20,$AM$3:$AM$62,1)</f>
        <v>18</v>
      </c>
    </row>
    <row r="21" spans="1:40" ht="18" customHeight="1">
      <c r="A21" s="28">
        <v>40</v>
      </c>
      <c r="B21" s="44" t="s">
        <v>37</v>
      </c>
      <c r="C21" s="30">
        <v>34</v>
      </c>
      <c r="D21" s="31">
        <f>IF(C21=0,0,IF(C21&lt;=24,C21+36,C21-24))</f>
        <v>10</v>
      </c>
      <c r="E21" s="31">
        <f>IF(C21=0,0,IF(C21&lt;=48,C21+12,C21-48))</f>
        <v>46</v>
      </c>
      <c r="F21" s="31">
        <f>IF(C21=0,0,IF(C21&lt;=12,C21+48,C21-12))</f>
        <v>22</v>
      </c>
      <c r="G21" s="32">
        <f>IF(C21=0,0,IF(C21&lt;=36,C21+24,C21-36))</f>
        <v>58</v>
      </c>
      <c r="H21" s="33">
        <v>4</v>
      </c>
      <c r="I21" s="34">
        <f>RANK(H21,$H$3:$H$62,0)</f>
        <v>8</v>
      </c>
      <c r="J21" s="34">
        <f>I21</f>
        <v>8</v>
      </c>
      <c r="K21" s="34">
        <f>COUNTIF(I$3:I$62,J$3:J$62)</f>
        <v>9</v>
      </c>
      <c r="L21" s="35">
        <f>I21+(K21-1)/2</f>
        <v>12</v>
      </c>
      <c r="N21" s="36">
        <v>2</v>
      </c>
      <c r="O21" s="37">
        <f>RANK(N21,$N$3:$N$62,0)</f>
        <v>13</v>
      </c>
      <c r="P21" s="37">
        <f>O21</f>
        <v>13</v>
      </c>
      <c r="Q21" s="37">
        <f>COUNTIF(O$3:O$62,P$3:P$62)</f>
        <v>9</v>
      </c>
      <c r="R21" s="38">
        <f>O21+(Q21-1)/2</f>
        <v>17</v>
      </c>
      <c r="T21" s="36">
        <v>1</v>
      </c>
      <c r="U21" s="37">
        <f>RANK(T21,$T$3:$T$62,0)</f>
        <v>26</v>
      </c>
      <c r="V21" s="37">
        <f>U21</f>
        <v>26</v>
      </c>
      <c r="W21" s="37">
        <f>COUNTIF(U$3:U$62,V$3:V$62)</f>
        <v>16</v>
      </c>
      <c r="X21" s="38">
        <f>U21+(W21-1)/2</f>
        <v>33.5</v>
      </c>
      <c r="Z21" s="36">
        <v>3</v>
      </c>
      <c r="AA21" s="37">
        <f>RANK(Z21,$Z$3:$Z$62,0)</f>
        <v>21</v>
      </c>
      <c r="AB21" s="37">
        <f>AA21</f>
        <v>21</v>
      </c>
      <c r="AC21" s="37">
        <f>COUNTIF(AA$3:AA$62,AB$3:AB$62)</f>
        <v>5</v>
      </c>
      <c r="AD21" s="38">
        <f>AA21+(AC21-1)/2</f>
        <v>23</v>
      </c>
      <c r="AE21" s="39"/>
      <c r="AF21" s="36">
        <v>1</v>
      </c>
      <c r="AG21" s="37">
        <f>RANK(AF21,$AF$3:$AF$62,0)</f>
        <v>36</v>
      </c>
      <c r="AH21" s="37">
        <f>AG21</f>
        <v>36</v>
      </c>
      <c r="AI21" s="37">
        <f>COUNTIF(AG$3:AG$62,AH$3:AH$62)</f>
        <v>16</v>
      </c>
      <c r="AJ21" s="38">
        <f>AG21+(AI21-1)/2</f>
        <v>43.5</v>
      </c>
      <c r="AL21" s="40">
        <f>H21+N21+T21+Z21+AF21</f>
        <v>11</v>
      </c>
      <c r="AM21" s="41">
        <f>L21+R21+X21+AD21+AJ21</f>
        <v>129</v>
      </c>
      <c r="AN21" s="42">
        <f>RANK(AM21,$AM$3:$AM$62,1)</f>
        <v>19</v>
      </c>
    </row>
    <row r="22" spans="1:40" ht="18" customHeight="1">
      <c r="A22" s="43">
        <v>19</v>
      </c>
      <c r="B22" s="29" t="s">
        <v>38</v>
      </c>
      <c r="C22" s="30">
        <v>10</v>
      </c>
      <c r="D22" s="31">
        <f>IF(C22=0,0,IF(C22&lt;=24,C22+36,C22-24))</f>
        <v>46</v>
      </c>
      <c r="E22" s="31">
        <f>IF(C22=0,0,IF(C22&lt;=48,C22+12,C22-48))</f>
        <v>22</v>
      </c>
      <c r="F22" s="31">
        <f>IF(C22=0,0,IF(C22&lt;=12,C22+48,C22-12))</f>
        <v>58</v>
      </c>
      <c r="G22" s="32">
        <f>IF(C22=0,0,IF(C22&lt;=36,C22+24,C22-36))</f>
        <v>34</v>
      </c>
      <c r="H22" s="33">
        <v>1</v>
      </c>
      <c r="I22" s="34">
        <f>RANK(H22,$H$3:$H$62,0)</f>
        <v>30</v>
      </c>
      <c r="J22" s="34">
        <f>I22</f>
        <v>30</v>
      </c>
      <c r="K22" s="34">
        <f>COUNTIF(I$3:I$62,J$3:J$62)</f>
        <v>9</v>
      </c>
      <c r="L22" s="35">
        <f>I22+(K22-1)/2</f>
        <v>34</v>
      </c>
      <c r="N22" s="36">
        <v>0</v>
      </c>
      <c r="O22" s="37">
        <f>RANK(N22,$N$3:$N$62,0)</f>
        <v>35</v>
      </c>
      <c r="P22" s="37">
        <f>O22</f>
        <v>35</v>
      </c>
      <c r="Q22" s="37">
        <f>COUNTIF(O$3:O$62,P$3:P$62)</f>
        <v>26</v>
      </c>
      <c r="R22" s="38">
        <f>O22+(Q22-1)/2</f>
        <v>47.5</v>
      </c>
      <c r="T22" s="36">
        <v>3</v>
      </c>
      <c r="U22" s="37">
        <f>RANK(T22,$T$3:$T$62,0)</f>
        <v>11</v>
      </c>
      <c r="V22" s="37">
        <f>U22</f>
        <v>11</v>
      </c>
      <c r="W22" s="37">
        <f>COUNTIF(U$3:U$62,V$3:V$62)</f>
        <v>6</v>
      </c>
      <c r="X22" s="38">
        <f>U22+(W22-1)/2</f>
        <v>13.5</v>
      </c>
      <c r="Z22" s="36">
        <v>4</v>
      </c>
      <c r="AA22" s="37">
        <f>RANK(Z22,$Z$3:$Z$62,0)</f>
        <v>13</v>
      </c>
      <c r="AB22" s="37">
        <f>AA22</f>
        <v>13</v>
      </c>
      <c r="AC22" s="37">
        <f>COUNTIF(AA$3:AA$62,AB$3:AB$62)</f>
        <v>8</v>
      </c>
      <c r="AD22" s="38">
        <f>AA22+(AC22-1)/2</f>
        <v>16.5</v>
      </c>
      <c r="AE22" s="39"/>
      <c r="AF22" s="36">
        <v>3</v>
      </c>
      <c r="AG22" s="37">
        <f>RANK(AF22,$AF$3:$AF$62,0)</f>
        <v>15</v>
      </c>
      <c r="AH22" s="37">
        <f>AG22</f>
        <v>15</v>
      </c>
      <c r="AI22" s="37">
        <f>COUNTIF(AG$3:AG$62,AH$3:AH$62)</f>
        <v>8</v>
      </c>
      <c r="AJ22" s="38">
        <f>AG22+(AI22-1)/2</f>
        <v>18.5</v>
      </c>
      <c r="AL22" s="40">
        <f>H22+N22+T22+Z22+AF22</f>
        <v>11</v>
      </c>
      <c r="AM22" s="41">
        <f>L22+R22+X22+AD22+AJ22</f>
        <v>130</v>
      </c>
      <c r="AN22" s="42">
        <f>RANK(AM22,$AM$3:$AM$62,1)</f>
        <v>20</v>
      </c>
    </row>
    <row r="23" spans="1:40" ht="18" customHeight="1">
      <c r="A23" s="28">
        <v>18</v>
      </c>
      <c r="B23" s="29" t="s">
        <v>39</v>
      </c>
      <c r="C23" s="30">
        <v>35</v>
      </c>
      <c r="D23" s="31">
        <f>IF(C23=0,0,IF(C23&lt;=24,C23+36,C23-24))</f>
        <v>11</v>
      </c>
      <c r="E23" s="31">
        <f>IF(C23=0,0,IF(C23&lt;=48,C23+12,C23-48))</f>
        <v>47</v>
      </c>
      <c r="F23" s="31">
        <f>IF(C23=0,0,IF(C23&lt;=12,C23+48,C23-12))</f>
        <v>23</v>
      </c>
      <c r="G23" s="32">
        <f>IF(C23=0,0,IF(C23&lt;=36,C23+24,C23-36))</f>
        <v>59</v>
      </c>
      <c r="H23" s="33">
        <v>0</v>
      </c>
      <c r="I23" s="34">
        <f>RANK(H23,$H$3:$H$62,0)</f>
        <v>39</v>
      </c>
      <c r="J23" s="34">
        <f>I23</f>
        <v>39</v>
      </c>
      <c r="K23" s="34">
        <f>COUNTIF(I$3:I$62,J$3:J$62)</f>
        <v>22</v>
      </c>
      <c r="L23" s="35">
        <f>I23+(K23-1)/2</f>
        <v>49.5</v>
      </c>
      <c r="N23" s="36">
        <v>0</v>
      </c>
      <c r="O23" s="37">
        <f>RANK(N23,$N$3:$N$62,0)</f>
        <v>35</v>
      </c>
      <c r="P23" s="37">
        <f>O23</f>
        <v>35</v>
      </c>
      <c r="Q23" s="37">
        <f>COUNTIF(O$3:O$62,P$3:P$62)</f>
        <v>26</v>
      </c>
      <c r="R23" s="38">
        <f>O23+(Q23-1)/2</f>
        <v>47.5</v>
      </c>
      <c r="T23" s="36">
        <v>2</v>
      </c>
      <c r="U23" s="37">
        <f>RANK(T23,$T$3:$T$62,0)</f>
        <v>17</v>
      </c>
      <c r="V23" s="37">
        <f>U23</f>
        <v>17</v>
      </c>
      <c r="W23" s="37">
        <f>COUNTIF(U$3:U$62,V$3:V$62)</f>
        <v>9</v>
      </c>
      <c r="X23" s="38">
        <f>U23+(W23-1)/2</f>
        <v>21</v>
      </c>
      <c r="Z23" s="36">
        <v>6</v>
      </c>
      <c r="AA23" s="37">
        <f>RANK(Z23,$Z$3:$Z$62,0)</f>
        <v>5</v>
      </c>
      <c r="AB23" s="37">
        <f>AA23</f>
        <v>5</v>
      </c>
      <c r="AC23" s="37">
        <f>COUNTIF(AA$3:AA$62,AB$3:AB$62)</f>
        <v>4</v>
      </c>
      <c r="AD23" s="38">
        <f>AA23+(AC23-1)/2</f>
        <v>6.5</v>
      </c>
      <c r="AE23" s="39"/>
      <c r="AF23" s="36">
        <v>5</v>
      </c>
      <c r="AG23" s="37">
        <f>RANK(AF23,$AF$3:$AF$62,0)</f>
        <v>5</v>
      </c>
      <c r="AH23" s="37">
        <f>AG23</f>
        <v>5</v>
      </c>
      <c r="AI23" s="37">
        <f>COUNTIF(AG$3:AG$62,AH$3:AH$62)</f>
        <v>4</v>
      </c>
      <c r="AJ23" s="38">
        <f>AG23+(AI23-1)/2</f>
        <v>6.5</v>
      </c>
      <c r="AL23" s="40">
        <f>H23+N23+T23+Z23+AF23</f>
        <v>13</v>
      </c>
      <c r="AM23" s="41">
        <f>L23+R23+X23+AD23+AJ23</f>
        <v>131</v>
      </c>
      <c r="AN23" s="42">
        <f>RANK(AM23,$AM$3:$AM$62,1)</f>
        <v>21</v>
      </c>
    </row>
    <row r="24" spans="1:40" ht="18" customHeight="1">
      <c r="A24" s="43">
        <v>36</v>
      </c>
      <c r="B24" s="44" t="s">
        <v>40</v>
      </c>
      <c r="C24" s="30">
        <v>13</v>
      </c>
      <c r="D24" s="31">
        <f>IF(C24=0,0,IF(C24&lt;=24,C24+36,C24-24))</f>
        <v>49</v>
      </c>
      <c r="E24" s="31">
        <f>IF(C24=0,0,IF(C24&lt;=48,C24+12,C24-48))</f>
        <v>25</v>
      </c>
      <c r="F24" s="31">
        <f>IF(C24=0,0,IF(C24&lt;=12,C24+48,C24-12))</f>
        <v>1</v>
      </c>
      <c r="G24" s="32">
        <f>IF(C24=0,0,IF(C24&lt;=36,C24+24,C24-36))</f>
        <v>37</v>
      </c>
      <c r="H24" s="33">
        <v>1</v>
      </c>
      <c r="I24" s="34">
        <f>RANK(H24,$H$3:$H$62,0)</f>
        <v>30</v>
      </c>
      <c r="J24" s="34">
        <f>I24</f>
        <v>30</v>
      </c>
      <c r="K24" s="34">
        <f>COUNTIF(I$3:I$62,J$3:J$62)</f>
        <v>9</v>
      </c>
      <c r="L24" s="35">
        <f>I24+(K24-1)/2</f>
        <v>34</v>
      </c>
      <c r="N24" s="36">
        <v>1</v>
      </c>
      <c r="O24" s="37">
        <f>RANK(N24,$N$3:$N$62,0)</f>
        <v>22</v>
      </c>
      <c r="P24" s="37">
        <f>O24</f>
        <v>22</v>
      </c>
      <c r="Q24" s="37">
        <f>COUNTIF(O$3:O$62,P$3:P$62)</f>
        <v>13</v>
      </c>
      <c r="R24" s="38">
        <f>O24+(Q24-1)/2</f>
        <v>28</v>
      </c>
      <c r="T24" s="36">
        <v>4</v>
      </c>
      <c r="U24" s="37">
        <f>RANK(T24,$T$3:$T$62,0)</f>
        <v>8</v>
      </c>
      <c r="V24" s="37">
        <f>U24</f>
        <v>8</v>
      </c>
      <c r="W24" s="37">
        <f>COUNTIF(U$3:U$62,V$3:V$62)</f>
        <v>3</v>
      </c>
      <c r="X24" s="38">
        <f>U24+(W24-1)/2</f>
        <v>9</v>
      </c>
      <c r="Z24" s="36">
        <v>4</v>
      </c>
      <c r="AA24" s="37">
        <f>RANK(Z24,$Z$3:$Z$62,0)</f>
        <v>13</v>
      </c>
      <c r="AB24" s="37">
        <f>AA24</f>
        <v>13</v>
      </c>
      <c r="AC24" s="37">
        <f>COUNTIF(AA$3:AA$62,AB$3:AB$62)</f>
        <v>8</v>
      </c>
      <c r="AD24" s="38">
        <f>AA24+(AC24-1)/2</f>
        <v>16.5</v>
      </c>
      <c r="AE24" s="39"/>
      <c r="AF24" s="36">
        <v>1</v>
      </c>
      <c r="AG24" s="37">
        <f>RANK(AF24,$AF$3:$AF$62,0)</f>
        <v>36</v>
      </c>
      <c r="AH24" s="37">
        <f>AG24</f>
        <v>36</v>
      </c>
      <c r="AI24" s="37">
        <f>COUNTIF(AG$3:AG$62,AH$3:AH$62)</f>
        <v>16</v>
      </c>
      <c r="AJ24" s="38">
        <f>AG24+(AI24-1)/2</f>
        <v>43.5</v>
      </c>
      <c r="AL24" s="40">
        <f>H24+N24+T24+Z24+AF24</f>
        <v>11</v>
      </c>
      <c r="AM24" s="41">
        <f>L24+R24+X24+AD24+AJ24</f>
        <v>131</v>
      </c>
      <c r="AN24" s="42">
        <v>22</v>
      </c>
    </row>
    <row r="25" spans="1:40" ht="18" customHeight="1">
      <c r="A25" s="28">
        <v>13</v>
      </c>
      <c r="B25" s="29" t="s">
        <v>41</v>
      </c>
      <c r="C25" s="30">
        <v>11</v>
      </c>
      <c r="D25" s="31">
        <f>IF(C25=0,0,IF(C25&lt;=24,C25+36,C25-24))</f>
        <v>47</v>
      </c>
      <c r="E25" s="31">
        <f>IF(C25=0,0,IF(C25&lt;=48,C25+12,C25-48))</f>
        <v>23</v>
      </c>
      <c r="F25" s="31">
        <f>IF(C25=0,0,IF(C25&lt;=12,C25+48,C25-12))</f>
        <v>59</v>
      </c>
      <c r="G25" s="32">
        <f>IF(C25=0,0,IF(C25&lt;=36,C25+24,C25-36))</f>
        <v>35</v>
      </c>
      <c r="H25" s="33">
        <v>1</v>
      </c>
      <c r="I25" s="34">
        <f>RANK(H25,$H$3:$H$62,0)</f>
        <v>30</v>
      </c>
      <c r="J25" s="34">
        <f>I25</f>
        <v>30</v>
      </c>
      <c r="K25" s="34">
        <f>COUNTIF(I$3:I$62,J$3:J$62)</f>
        <v>9</v>
      </c>
      <c r="L25" s="35">
        <f>I25+(K25-1)/2</f>
        <v>34</v>
      </c>
      <c r="N25" s="36">
        <v>2</v>
      </c>
      <c r="O25" s="37">
        <f>RANK(N25,$N$3:$N$62,0)</f>
        <v>13</v>
      </c>
      <c r="P25" s="37">
        <f>O25</f>
        <v>13</v>
      </c>
      <c r="Q25" s="37">
        <f>COUNTIF(O$3:O$62,P$3:P$62)</f>
        <v>9</v>
      </c>
      <c r="R25" s="38">
        <f>O25+(Q25-1)/2</f>
        <v>17</v>
      </c>
      <c r="T25" s="36">
        <v>3</v>
      </c>
      <c r="U25" s="37">
        <f>RANK(T25,$T$3:$T$62,0)</f>
        <v>11</v>
      </c>
      <c r="V25" s="37">
        <f>U25</f>
        <v>11</v>
      </c>
      <c r="W25" s="37">
        <f>COUNTIF(U$3:U$62,V$3:V$62)</f>
        <v>6</v>
      </c>
      <c r="X25" s="38">
        <f>U25+(W25-1)/2</f>
        <v>13.5</v>
      </c>
      <c r="Z25" s="36">
        <v>3</v>
      </c>
      <c r="AA25" s="37">
        <f>RANK(Z25,$Z$3:$Z$62,0)</f>
        <v>21</v>
      </c>
      <c r="AB25" s="37">
        <f>AA25</f>
        <v>21</v>
      </c>
      <c r="AC25" s="37">
        <f>COUNTIF(AA$3:AA$62,AB$3:AB$62)</f>
        <v>5</v>
      </c>
      <c r="AD25" s="38">
        <f>AA25+(AC25-1)/2</f>
        <v>23</v>
      </c>
      <c r="AE25" s="39"/>
      <c r="AF25" s="36">
        <v>1</v>
      </c>
      <c r="AG25" s="37">
        <f>RANK(AF25,$AF$3:$AF$62,0)</f>
        <v>36</v>
      </c>
      <c r="AH25" s="37">
        <f>AG25</f>
        <v>36</v>
      </c>
      <c r="AI25" s="37">
        <f>COUNTIF(AG$3:AG$62,AH$3:AH$62)</f>
        <v>16</v>
      </c>
      <c r="AJ25" s="38">
        <f>AG25+(AI25-1)/2</f>
        <v>43.5</v>
      </c>
      <c r="AL25" s="40">
        <f>H25+N25+T25+Z25+AF25</f>
        <v>10</v>
      </c>
      <c r="AM25" s="41">
        <f>L25+R25+X25+AD25+AJ25</f>
        <v>131</v>
      </c>
      <c r="AN25" s="42">
        <v>23</v>
      </c>
    </row>
    <row r="26" spans="1:40" ht="18" customHeight="1">
      <c r="A26" s="43">
        <v>29</v>
      </c>
      <c r="B26" s="29" t="s">
        <v>42</v>
      </c>
      <c r="C26" s="30">
        <v>38</v>
      </c>
      <c r="D26" s="31">
        <f>IF(C26=0,0,IF(C26&lt;=24,C26+36,C26-24))</f>
        <v>14</v>
      </c>
      <c r="E26" s="31">
        <f>IF(C26=0,0,IF(C26&lt;=48,C26+12,C26-48))</f>
        <v>50</v>
      </c>
      <c r="F26" s="31">
        <f>IF(C26=0,0,IF(C26&lt;=12,C26+48,C26-12))</f>
        <v>26</v>
      </c>
      <c r="G26" s="32">
        <f>IF(C26=0,0,IF(C26&lt;=36,C26+24,C26-36))</f>
        <v>2</v>
      </c>
      <c r="H26" s="33">
        <v>1</v>
      </c>
      <c r="I26" s="34">
        <f>RANK(H26,$H$3:$H$62,0)</f>
        <v>30</v>
      </c>
      <c r="J26" s="34">
        <f>I26</f>
        <v>30</v>
      </c>
      <c r="K26" s="34">
        <f>COUNTIF(I$3:I$62,J$3:J$62)</f>
        <v>9</v>
      </c>
      <c r="L26" s="35">
        <f>I26+(K26-1)/2</f>
        <v>34</v>
      </c>
      <c r="N26" s="36">
        <v>0</v>
      </c>
      <c r="O26" s="37">
        <f>RANK(N26,$N$3:$N$62,0)</f>
        <v>35</v>
      </c>
      <c r="P26" s="37">
        <f>O26</f>
        <v>35</v>
      </c>
      <c r="Q26" s="37">
        <f>COUNTIF(O$3:O$62,P$3:P$62)</f>
        <v>26</v>
      </c>
      <c r="R26" s="38">
        <f>O26+(Q26-1)/2</f>
        <v>47.5</v>
      </c>
      <c r="T26" s="36">
        <v>1</v>
      </c>
      <c r="U26" s="37">
        <f>RANK(T26,$T$3:$T$62,0)</f>
        <v>26</v>
      </c>
      <c r="V26" s="37">
        <f>U26</f>
        <v>26</v>
      </c>
      <c r="W26" s="37">
        <f>COUNTIF(U$3:U$62,V$3:V$62)</f>
        <v>16</v>
      </c>
      <c r="X26" s="38">
        <f>U26+(W26-1)/2</f>
        <v>33.5</v>
      </c>
      <c r="Z26" s="36">
        <v>5</v>
      </c>
      <c r="AA26" s="37">
        <f>RANK(Z26,$Z$3:$Z$62,0)</f>
        <v>9</v>
      </c>
      <c r="AB26" s="37">
        <f>AA26</f>
        <v>9</v>
      </c>
      <c r="AC26" s="37">
        <f>COUNTIF(AA$3:AA$62,AB$3:AB$62)</f>
        <v>4</v>
      </c>
      <c r="AD26" s="38">
        <f>AA26+(AC26-1)/2</f>
        <v>10.5</v>
      </c>
      <c r="AE26" s="39"/>
      <c r="AF26" s="36">
        <v>4</v>
      </c>
      <c r="AG26" s="37">
        <f>RANK(AF26,$AF$3:$AF$62,0)</f>
        <v>9</v>
      </c>
      <c r="AH26" s="37">
        <f>AG26</f>
        <v>9</v>
      </c>
      <c r="AI26" s="37">
        <f>COUNTIF(AG$3:AG$62,AH$3:AH$62)</f>
        <v>6</v>
      </c>
      <c r="AJ26" s="38">
        <f>AG26+(AI26-1)/2</f>
        <v>11.5</v>
      </c>
      <c r="AL26" s="40">
        <f>H26+N26+T26+Z26+AF26</f>
        <v>11</v>
      </c>
      <c r="AM26" s="41">
        <f>L26+R26+X26+AD26+AJ26</f>
        <v>137</v>
      </c>
      <c r="AN26" s="42">
        <f>RANK(AM26,$AM$3:$AM$62,1)</f>
        <v>24</v>
      </c>
    </row>
    <row r="27" spans="1:40" ht="18" customHeight="1">
      <c r="A27" s="28">
        <v>2</v>
      </c>
      <c r="B27" s="29" t="s">
        <v>43</v>
      </c>
      <c r="C27" s="30">
        <v>6</v>
      </c>
      <c r="D27" s="31">
        <f>IF(C27=0,0,IF(C27&lt;=24,C27+36,C27-24))</f>
        <v>42</v>
      </c>
      <c r="E27" s="31">
        <f>IF(C27=0,0,IF(C27&lt;=48,C27+12,C27-48))</f>
        <v>18</v>
      </c>
      <c r="F27" s="31">
        <f>IF(C27=0,0,IF(C27&lt;=12,C27+48,C27-12))</f>
        <v>54</v>
      </c>
      <c r="G27" s="32">
        <f>IF(C27=0,0,IF(C27&lt;=36,C27+24,C27-36))</f>
        <v>30</v>
      </c>
      <c r="H27" s="33">
        <v>0</v>
      </c>
      <c r="I27" s="34">
        <f>RANK(H27,$H$3:$H$62,0)</f>
        <v>39</v>
      </c>
      <c r="J27" s="34">
        <f>I27</f>
        <v>39</v>
      </c>
      <c r="K27" s="34">
        <f>COUNTIF(I$3:I$62,J$3:J$62)</f>
        <v>22</v>
      </c>
      <c r="L27" s="35">
        <f>I27+(K27-1)/2</f>
        <v>49.5</v>
      </c>
      <c r="N27" s="36">
        <v>0</v>
      </c>
      <c r="O27" s="37">
        <f>RANK(N27,$N$3:$N$62,0)</f>
        <v>35</v>
      </c>
      <c r="P27" s="37">
        <f>O27</f>
        <v>35</v>
      </c>
      <c r="Q27" s="37">
        <f>COUNTIF(O$3:O$62,P$3:P$62)</f>
        <v>26</v>
      </c>
      <c r="R27" s="38">
        <f>O27+(Q27-1)/2</f>
        <v>47.5</v>
      </c>
      <c r="T27" s="36">
        <v>4</v>
      </c>
      <c r="U27" s="37">
        <f>RANK(T27,$T$3:$T$62,0)</f>
        <v>8</v>
      </c>
      <c r="V27" s="37">
        <f>U27</f>
        <v>8</v>
      </c>
      <c r="W27" s="37">
        <f>COUNTIF(U$3:U$62,V$3:V$62)</f>
        <v>3</v>
      </c>
      <c r="X27" s="38">
        <f>U27+(W27-1)/2</f>
        <v>9</v>
      </c>
      <c r="Z27" s="36">
        <v>2</v>
      </c>
      <c r="AA27" s="37">
        <f>RANK(Z27,$Z$3:$Z$62,0)</f>
        <v>26</v>
      </c>
      <c r="AB27" s="37">
        <f>AA27</f>
        <v>26</v>
      </c>
      <c r="AC27" s="37">
        <f>COUNTIF(AA$3:AA$62,AB$3:AB$62)</f>
        <v>9</v>
      </c>
      <c r="AD27" s="38">
        <f>AA27+(AC27-1)/2</f>
        <v>30</v>
      </c>
      <c r="AE27" s="39"/>
      <c r="AF27" s="36">
        <v>6</v>
      </c>
      <c r="AG27" s="37">
        <f>RANK(AF27,$AF$3:$AF$62,0)</f>
        <v>3</v>
      </c>
      <c r="AH27" s="37">
        <f>AG27</f>
        <v>3</v>
      </c>
      <c r="AI27" s="37">
        <f>COUNTIF(AG$3:AG$62,AH$3:AH$62)</f>
        <v>2</v>
      </c>
      <c r="AJ27" s="38">
        <f>AG27+(AI27-1)/2</f>
        <v>3.5</v>
      </c>
      <c r="AL27" s="40">
        <f>H27+N27+T27+Z27+AF27</f>
        <v>12</v>
      </c>
      <c r="AM27" s="41">
        <f>L27+R27+X27+AD27+AJ27</f>
        <v>139.5</v>
      </c>
      <c r="AN27" s="42">
        <f>RANK(AM27,$AM$3:$AM$62,1)</f>
        <v>25</v>
      </c>
    </row>
    <row r="28" spans="1:40" ht="18" customHeight="1">
      <c r="A28" s="43">
        <v>28</v>
      </c>
      <c r="B28" s="29" t="s">
        <v>44</v>
      </c>
      <c r="C28" s="30">
        <v>3</v>
      </c>
      <c r="D28" s="31">
        <f>IF(C28=0,0,IF(C28&lt;=24,C28+36,C28-24))</f>
        <v>39</v>
      </c>
      <c r="E28" s="31">
        <f>IF(C28=0,0,IF(C28&lt;=48,C28+12,C28-48))</f>
        <v>15</v>
      </c>
      <c r="F28" s="31">
        <f>IF(C28=0,0,IF(C28&lt;=12,C28+48,C28-12))</f>
        <v>51</v>
      </c>
      <c r="G28" s="32">
        <f>IF(C28=0,0,IF(C28&lt;=36,C28+24,C28-36))</f>
        <v>27</v>
      </c>
      <c r="H28" s="33">
        <v>0</v>
      </c>
      <c r="I28" s="34">
        <f>RANK(H28,$H$3:$H$62,0)</f>
        <v>39</v>
      </c>
      <c r="J28" s="34">
        <f>I28</f>
        <v>39</v>
      </c>
      <c r="K28" s="34">
        <f>COUNTIF(I$3:I$62,J$3:J$62)</f>
        <v>22</v>
      </c>
      <c r="L28" s="35">
        <f>I28+(K28-1)/2</f>
        <v>49.5</v>
      </c>
      <c r="N28" s="36">
        <v>1</v>
      </c>
      <c r="O28" s="37">
        <f>RANK(N28,$N$3:$N$62,0)</f>
        <v>22</v>
      </c>
      <c r="P28" s="37">
        <f>O28</f>
        <v>22</v>
      </c>
      <c r="Q28" s="37">
        <f>COUNTIF(O$3:O$62,P$3:P$62)</f>
        <v>13</v>
      </c>
      <c r="R28" s="38">
        <f>O28+(Q28-1)/2</f>
        <v>28</v>
      </c>
      <c r="T28" s="36">
        <v>2</v>
      </c>
      <c r="U28" s="37">
        <f>RANK(T28,$T$3:$T$62,0)</f>
        <v>17</v>
      </c>
      <c r="V28" s="37">
        <f>U28</f>
        <v>17</v>
      </c>
      <c r="W28" s="37">
        <f>COUNTIF(U$3:U$62,V$3:V$62)</f>
        <v>9</v>
      </c>
      <c r="X28" s="38">
        <f>U28+(W28-1)/2</f>
        <v>21</v>
      </c>
      <c r="Z28" s="36">
        <v>2</v>
      </c>
      <c r="AA28" s="37">
        <f>RANK(Z28,$Z$3:$Z$62,0)</f>
        <v>26</v>
      </c>
      <c r="AB28" s="37">
        <f>AA28</f>
        <v>26</v>
      </c>
      <c r="AC28" s="37">
        <f>COUNTIF(AA$3:AA$62,AB$3:AB$62)</f>
        <v>9</v>
      </c>
      <c r="AD28" s="38">
        <f>AA28+(AC28-1)/2</f>
        <v>30</v>
      </c>
      <c r="AE28" s="39"/>
      <c r="AF28" s="36">
        <v>4</v>
      </c>
      <c r="AG28" s="37">
        <f>RANK(AF28,$AF$3:$AF$62,0)</f>
        <v>9</v>
      </c>
      <c r="AH28" s="37">
        <f>AG28</f>
        <v>9</v>
      </c>
      <c r="AI28" s="37">
        <f>COUNTIF(AG$3:AG$62,AH$3:AH$62)</f>
        <v>6</v>
      </c>
      <c r="AJ28" s="38">
        <f>AG28+(AI28-1)/2</f>
        <v>11.5</v>
      </c>
      <c r="AL28" s="40">
        <f>H28+N28+T28+Z28+AF28</f>
        <v>9</v>
      </c>
      <c r="AM28" s="41">
        <f>L28+R28+X28+AD28+AJ28</f>
        <v>140</v>
      </c>
      <c r="AN28" s="42">
        <f>RANK(AM28,$AM$3:$AM$62,1)</f>
        <v>26</v>
      </c>
    </row>
    <row r="29" spans="1:40" ht="18" customHeight="1">
      <c r="A29" s="28">
        <v>23</v>
      </c>
      <c r="B29" s="45" t="s">
        <v>45</v>
      </c>
      <c r="C29" s="30">
        <v>49</v>
      </c>
      <c r="D29" s="31">
        <f>IF(C29=0,0,IF(C29&lt;=24,C29+36,C29-24))</f>
        <v>25</v>
      </c>
      <c r="E29" s="31">
        <f>IF(C29=0,0,IF(C29&lt;=48,C29+12,C29-48))</f>
        <v>1</v>
      </c>
      <c r="F29" s="31">
        <f>IF(C29=0,0,IF(C29&lt;=12,C29+48,C29-12))</f>
        <v>37</v>
      </c>
      <c r="G29" s="32">
        <f>IF(C29=0,0,IF(C29&lt;=36,C29+24,C29-36))</f>
        <v>13</v>
      </c>
      <c r="H29" s="33">
        <v>0</v>
      </c>
      <c r="I29" s="34">
        <f>RANK(H29,$H$3:$H$62,0)</f>
        <v>39</v>
      </c>
      <c r="J29" s="34">
        <f>I29</f>
        <v>39</v>
      </c>
      <c r="K29" s="34">
        <f>COUNTIF(I$3:I$62,J$3:J$62)</f>
        <v>22</v>
      </c>
      <c r="L29" s="35">
        <f>I29+(K29-1)/2</f>
        <v>49.5</v>
      </c>
      <c r="N29" s="36">
        <v>9</v>
      </c>
      <c r="O29" s="37">
        <f>RANK(N29,$N$3:$N$62,0)</f>
        <v>2</v>
      </c>
      <c r="P29" s="37">
        <f>O29</f>
        <v>2</v>
      </c>
      <c r="Q29" s="37">
        <f>COUNTIF(O$3:O$62,P$3:P$62)</f>
        <v>1</v>
      </c>
      <c r="R29" s="38">
        <f>O29+(Q29-1)/2</f>
        <v>2</v>
      </c>
      <c r="T29" s="36">
        <v>7</v>
      </c>
      <c r="U29" s="37">
        <f>RANK(T29,$T$3:$T$62,0)</f>
        <v>4</v>
      </c>
      <c r="V29" s="37">
        <f>U29</f>
        <v>4</v>
      </c>
      <c r="W29" s="37">
        <f>COUNTIF(U$3:U$62,V$3:V$62)</f>
        <v>3</v>
      </c>
      <c r="X29" s="38">
        <f>U29+(W29-1)/2</f>
        <v>5</v>
      </c>
      <c r="Z29" s="36">
        <v>1</v>
      </c>
      <c r="AA29" s="37">
        <f>RANK(Z29,$Z$3:$Z$62,0)</f>
        <v>35</v>
      </c>
      <c r="AB29" s="37">
        <f>AA29</f>
        <v>35</v>
      </c>
      <c r="AC29" s="37">
        <f>COUNTIF(AA$3:AA$62,AB$3:AB$62)</f>
        <v>12</v>
      </c>
      <c r="AD29" s="38">
        <f>AA29+(AC29-1)/2</f>
        <v>40.5</v>
      </c>
      <c r="AE29" s="39"/>
      <c r="AF29" s="36">
        <v>1</v>
      </c>
      <c r="AG29" s="37">
        <f>RANK(AF29,$AF$3:$AF$62,0)</f>
        <v>36</v>
      </c>
      <c r="AH29" s="37">
        <f>AG29</f>
        <v>36</v>
      </c>
      <c r="AI29" s="37">
        <f>COUNTIF(AG$3:AG$62,AH$3:AH$62)</f>
        <v>16</v>
      </c>
      <c r="AJ29" s="38">
        <f>AG29+(AI29-1)/2</f>
        <v>43.5</v>
      </c>
      <c r="AL29" s="40">
        <f>H29+N29+T29+Z29+AF29</f>
        <v>18</v>
      </c>
      <c r="AM29" s="41">
        <f>L29+R29+X29+AD29+AJ29</f>
        <v>140.5</v>
      </c>
      <c r="AN29" s="42">
        <f>RANK(AM29,$AM$3:$AM$62,1)</f>
        <v>27</v>
      </c>
    </row>
    <row r="30" spans="1:40" ht="18" customHeight="1">
      <c r="A30" s="43">
        <v>35</v>
      </c>
      <c r="B30" s="44" t="s">
        <v>46</v>
      </c>
      <c r="C30" s="30">
        <v>7</v>
      </c>
      <c r="D30" s="31">
        <f>IF(C30=0,0,IF(C30&lt;=24,C30+36,C30-24))</f>
        <v>43</v>
      </c>
      <c r="E30" s="31">
        <f>IF(C30=0,0,IF(C30&lt;=48,C30+12,C30-48))</f>
        <v>19</v>
      </c>
      <c r="F30" s="31">
        <f>IF(C30=0,0,IF(C30&lt;=12,C30+48,C30-12))</f>
        <v>55</v>
      </c>
      <c r="G30" s="32">
        <f>IF(C30=0,0,IF(C30&lt;=36,C30+24,C30-36))</f>
        <v>31</v>
      </c>
      <c r="H30" s="33">
        <v>2</v>
      </c>
      <c r="I30" s="34">
        <f>RANK(H30,$H$3:$H$62,0)</f>
        <v>20</v>
      </c>
      <c r="J30" s="34">
        <f>I30</f>
        <v>20</v>
      </c>
      <c r="K30" s="34">
        <f>COUNTIF(I$3:I$62,J$3:J$62)</f>
        <v>10</v>
      </c>
      <c r="L30" s="35">
        <f>I30+(K30-1)/2</f>
        <v>24.5</v>
      </c>
      <c r="N30" s="36">
        <v>0</v>
      </c>
      <c r="O30" s="37">
        <f>RANK(N30,$N$3:$N$62,0)</f>
        <v>35</v>
      </c>
      <c r="P30" s="37">
        <f>O30</f>
        <v>35</v>
      </c>
      <c r="Q30" s="37">
        <f>COUNTIF(O$3:O$62,P$3:P$62)</f>
        <v>26</v>
      </c>
      <c r="R30" s="38">
        <f>O30+(Q30-1)/2</f>
        <v>47.5</v>
      </c>
      <c r="T30" s="36">
        <v>7</v>
      </c>
      <c r="U30" s="37">
        <f>RANK(T30,$T$3:$T$62,0)</f>
        <v>4</v>
      </c>
      <c r="V30" s="37">
        <f>U30</f>
        <v>4</v>
      </c>
      <c r="W30" s="37">
        <f>COUNTIF(U$3:U$62,V$3:V$62)</f>
        <v>3</v>
      </c>
      <c r="X30" s="38">
        <f>U30+(W30-1)/2</f>
        <v>5</v>
      </c>
      <c r="Z30" s="36">
        <v>3</v>
      </c>
      <c r="AA30" s="37">
        <f>RANK(Z30,$Z$3:$Z$62,0)</f>
        <v>21</v>
      </c>
      <c r="AB30" s="37">
        <f>AA30</f>
        <v>21</v>
      </c>
      <c r="AC30" s="37">
        <f>COUNTIF(AA$3:AA$62,AB$3:AB$62)</f>
        <v>5</v>
      </c>
      <c r="AD30" s="38">
        <f>AA30+(AC30-1)/2</f>
        <v>23</v>
      </c>
      <c r="AE30" s="39"/>
      <c r="AF30" s="36">
        <v>1</v>
      </c>
      <c r="AG30" s="37">
        <f>RANK(AF30,$AF$3:$AF$62,0)</f>
        <v>36</v>
      </c>
      <c r="AH30" s="37">
        <f>AG30</f>
        <v>36</v>
      </c>
      <c r="AI30" s="37">
        <f>COUNTIF(AG$3:AG$62,AH$3:AH$62)</f>
        <v>16</v>
      </c>
      <c r="AJ30" s="38">
        <f>AG30+(AI30-1)/2</f>
        <v>43.5</v>
      </c>
      <c r="AL30" s="40">
        <f>H30+N30+T30+Z30+AF30</f>
        <v>13</v>
      </c>
      <c r="AM30" s="41">
        <f>L30+R30+X30+AD30+AJ30</f>
        <v>143.5</v>
      </c>
      <c r="AN30" s="42">
        <f>RANK(AM30,$AM$3:$AM$62,1)</f>
        <v>28</v>
      </c>
    </row>
    <row r="31" spans="1:40" ht="18" customHeight="1">
      <c r="A31" s="28">
        <v>52</v>
      </c>
      <c r="B31" s="29" t="s">
        <v>47</v>
      </c>
      <c r="C31" s="30">
        <v>39</v>
      </c>
      <c r="D31" s="31">
        <f>IF(C31=0,0,IF(C31&lt;=24,C31+36,C31-24))</f>
        <v>15</v>
      </c>
      <c r="E31" s="31">
        <f>IF(C31=0,0,IF(C31&lt;=48,C31+12,C31-48))</f>
        <v>51</v>
      </c>
      <c r="F31" s="31">
        <f>IF(C31=0,0,IF(C31&lt;=12,C31+48,C31-12))</f>
        <v>27</v>
      </c>
      <c r="G31" s="32">
        <f>IF(C31=0,0,IF(C31&lt;=36,C31+24,C31-36))</f>
        <v>3</v>
      </c>
      <c r="H31" s="33">
        <v>1</v>
      </c>
      <c r="I31" s="34">
        <f>RANK(H31,$H$3:$H$62,0)</f>
        <v>30</v>
      </c>
      <c r="J31" s="34">
        <f>I31</f>
        <v>30</v>
      </c>
      <c r="K31" s="34">
        <f>COUNTIF(I$3:I$62,J$3:J$62)</f>
        <v>9</v>
      </c>
      <c r="L31" s="35">
        <f>I31+(K31-1)/2</f>
        <v>34</v>
      </c>
      <c r="N31" s="36">
        <v>0</v>
      </c>
      <c r="O31" s="37">
        <f>RANK(N31,$N$3:$N$62,0)</f>
        <v>35</v>
      </c>
      <c r="P31" s="37">
        <f>O31</f>
        <v>35</v>
      </c>
      <c r="Q31" s="37">
        <f>COUNTIF(O$3:O$62,P$3:P$62)</f>
        <v>26</v>
      </c>
      <c r="R31" s="38">
        <f>O31+(Q31-1)/2</f>
        <v>47.5</v>
      </c>
      <c r="T31" s="36">
        <v>1</v>
      </c>
      <c r="U31" s="37">
        <f>RANK(T31,$T$3:$T$62,0)</f>
        <v>26</v>
      </c>
      <c r="V31" s="37">
        <f>U31</f>
        <v>26</v>
      </c>
      <c r="W31" s="37">
        <f>COUNTIF(U$3:U$62,V$3:V$62)</f>
        <v>16</v>
      </c>
      <c r="X31" s="38">
        <f>U31+(W31-1)/2</f>
        <v>33.5</v>
      </c>
      <c r="Z31" s="36">
        <v>5</v>
      </c>
      <c r="AA31" s="37">
        <f>RANK(Z31,$Z$3:$Z$62,0)</f>
        <v>9</v>
      </c>
      <c r="AB31" s="37">
        <f>AA31</f>
        <v>9</v>
      </c>
      <c r="AC31" s="37">
        <f>COUNTIF(AA$3:AA$62,AB$3:AB$62)</f>
        <v>4</v>
      </c>
      <c r="AD31" s="38">
        <f>AA31+(AC31-1)/2</f>
        <v>10.5</v>
      </c>
      <c r="AE31" s="39"/>
      <c r="AF31" s="36">
        <v>3</v>
      </c>
      <c r="AG31" s="37">
        <f>RANK(AF31,$AF$3:$AF$62,0)</f>
        <v>15</v>
      </c>
      <c r="AH31" s="37">
        <f>AG31</f>
        <v>15</v>
      </c>
      <c r="AI31" s="37">
        <f>COUNTIF(AG$3:AG$62,AH$3:AH$62)</f>
        <v>8</v>
      </c>
      <c r="AJ31" s="38">
        <f>AG31+(AI31-1)/2</f>
        <v>18.5</v>
      </c>
      <c r="AL31" s="40">
        <f>H31+N31+T31+Z31+AF31</f>
        <v>10</v>
      </c>
      <c r="AM31" s="41">
        <f>L31+R31+X31+AD31+AJ31</f>
        <v>144</v>
      </c>
      <c r="AN31" s="42">
        <f>RANK(AM31,$AM$3:$AM$62,1)</f>
        <v>29</v>
      </c>
    </row>
    <row r="32" spans="1:40" ht="18" customHeight="1">
      <c r="A32" s="43">
        <v>11</v>
      </c>
      <c r="B32" s="29" t="s">
        <v>48</v>
      </c>
      <c r="C32" s="30">
        <v>54</v>
      </c>
      <c r="D32" s="31">
        <f>IF(C32=0,0,IF(C32&lt;=24,C32+36,C32-24))</f>
        <v>30</v>
      </c>
      <c r="E32" s="31">
        <f>IF(C32=0,0,IF(C32&lt;=48,C32+12,C32-48))</f>
        <v>6</v>
      </c>
      <c r="F32" s="31">
        <f>IF(C32=0,0,IF(C32&lt;=12,C32+48,C32-12))</f>
        <v>42</v>
      </c>
      <c r="G32" s="32">
        <f>IF(C32=0,0,IF(C32&lt;=36,C32+24,C32-36))</f>
        <v>18</v>
      </c>
      <c r="H32" s="33">
        <v>0</v>
      </c>
      <c r="I32" s="34">
        <f>RANK(H32,$H$3:$H$62,0)</f>
        <v>39</v>
      </c>
      <c r="J32" s="34">
        <f>I32</f>
        <v>39</v>
      </c>
      <c r="K32" s="34">
        <f>COUNTIF(I$3:I$62,J$3:J$62)</f>
        <v>22</v>
      </c>
      <c r="L32" s="35">
        <f>I32+(K32-1)/2</f>
        <v>49.5</v>
      </c>
      <c r="N32" s="36">
        <v>4</v>
      </c>
      <c r="O32" s="37">
        <f>RANK(N32,$N$3:$N$62,0)</f>
        <v>6</v>
      </c>
      <c r="P32" s="37">
        <f>O32</f>
        <v>6</v>
      </c>
      <c r="Q32" s="37">
        <f>COUNTIF(O$3:O$62,P$3:P$62)</f>
        <v>3</v>
      </c>
      <c r="R32" s="38">
        <f>O32+(Q32-1)/2</f>
        <v>7</v>
      </c>
      <c r="T32" s="36">
        <v>1</v>
      </c>
      <c r="U32" s="37">
        <f>RANK(T32,$T$3:$T$62,0)</f>
        <v>26</v>
      </c>
      <c r="V32" s="37">
        <f>U32</f>
        <v>26</v>
      </c>
      <c r="W32" s="37">
        <f>COUNTIF(U$3:U$62,V$3:V$62)</f>
        <v>16</v>
      </c>
      <c r="X32" s="38">
        <f>U32+(W32-1)/2</f>
        <v>33.5</v>
      </c>
      <c r="Z32" s="36">
        <v>1</v>
      </c>
      <c r="AA32" s="37">
        <f>RANK(Z32,$Z$3:$Z$62,0)</f>
        <v>35</v>
      </c>
      <c r="AB32" s="37">
        <f>AA32</f>
        <v>35</v>
      </c>
      <c r="AC32" s="37">
        <f>COUNTIF(AA$3:AA$62,AB$3:AB$62)</f>
        <v>12</v>
      </c>
      <c r="AD32" s="38">
        <f>AA32+(AC32-1)/2</f>
        <v>40.5</v>
      </c>
      <c r="AE32" s="39"/>
      <c r="AF32" s="36">
        <v>3</v>
      </c>
      <c r="AG32" s="37">
        <f>RANK(AF32,$AF$3:$AF$62,0)</f>
        <v>15</v>
      </c>
      <c r="AH32" s="37">
        <f>AG32</f>
        <v>15</v>
      </c>
      <c r="AI32" s="37">
        <f>COUNTIF(AG$3:AG$62,AH$3:AH$62)</f>
        <v>8</v>
      </c>
      <c r="AJ32" s="38">
        <f>AG32+(AI32-1)/2</f>
        <v>18.5</v>
      </c>
      <c r="AL32" s="40">
        <f>H32+N32+T32+Z32+AF32</f>
        <v>9</v>
      </c>
      <c r="AM32" s="41">
        <f>L32+R32+X32+AD32+AJ32</f>
        <v>149</v>
      </c>
      <c r="AN32" s="42">
        <f>RANK(AM32,$AM$3:$AM$62,1)</f>
        <v>30</v>
      </c>
    </row>
    <row r="33" spans="1:40" ht="18" customHeight="1">
      <c r="A33" s="28">
        <v>6</v>
      </c>
      <c r="B33" s="29" t="s">
        <v>49</v>
      </c>
      <c r="C33" s="30">
        <v>32</v>
      </c>
      <c r="D33" s="31">
        <f>IF(C33=0,0,IF(C33&lt;=24,C33+36,C33-24))</f>
        <v>8</v>
      </c>
      <c r="E33" s="31">
        <f>IF(C33=0,0,IF(C33&lt;=48,C33+12,C33-48))</f>
        <v>44</v>
      </c>
      <c r="F33" s="31">
        <f>IF(C33=0,0,IF(C33&lt;=12,C33+48,C33-12))</f>
        <v>20</v>
      </c>
      <c r="G33" s="32">
        <f>IF(C33=0,0,IF(C33&lt;=36,C33+24,C33-36))</f>
        <v>56</v>
      </c>
      <c r="H33" s="33">
        <v>4</v>
      </c>
      <c r="I33" s="34">
        <f>RANK(H33,$H$3:$H$62,0)</f>
        <v>8</v>
      </c>
      <c r="J33" s="34">
        <f>I33</f>
        <v>8</v>
      </c>
      <c r="K33" s="34">
        <f>COUNTIF(I$3:I$62,J$3:J$62)</f>
        <v>9</v>
      </c>
      <c r="L33" s="35">
        <f>I33+(K33-1)/2</f>
        <v>12</v>
      </c>
      <c r="N33" s="36">
        <v>1</v>
      </c>
      <c r="O33" s="37">
        <f>RANK(N33,$N$3:$N$62,0)</f>
        <v>22</v>
      </c>
      <c r="P33" s="37">
        <f>O33</f>
        <v>22</v>
      </c>
      <c r="Q33" s="37">
        <f>COUNTIF(O$3:O$62,P$3:P$62)</f>
        <v>13</v>
      </c>
      <c r="R33" s="38">
        <f>O33+(Q33-1)/2</f>
        <v>28</v>
      </c>
      <c r="T33" s="36">
        <v>0</v>
      </c>
      <c r="U33" s="37">
        <f>RANK(T33,$T$3:$T$62,0)</f>
        <v>42</v>
      </c>
      <c r="V33" s="37">
        <f>U33</f>
        <v>42</v>
      </c>
      <c r="W33" s="37">
        <f>COUNTIF(U$3:U$62,V$3:V$62)</f>
        <v>19</v>
      </c>
      <c r="X33" s="38">
        <f>U33+(W33-1)/2</f>
        <v>51</v>
      </c>
      <c r="Z33" s="36">
        <v>2</v>
      </c>
      <c r="AA33" s="37">
        <f>RANK(Z33,$Z$3:$Z$62,0)</f>
        <v>26</v>
      </c>
      <c r="AB33" s="37">
        <f>AA33</f>
        <v>26</v>
      </c>
      <c r="AC33" s="37">
        <f>COUNTIF(AA$3:AA$62,AB$3:AB$62)</f>
        <v>9</v>
      </c>
      <c r="AD33" s="38">
        <f>AA33+(AC33-1)/2</f>
        <v>30</v>
      </c>
      <c r="AE33" s="39"/>
      <c r="AF33" s="36">
        <v>2</v>
      </c>
      <c r="AG33" s="37">
        <f>RANK(AF33,$AF$3:$AF$62,0)</f>
        <v>23</v>
      </c>
      <c r="AH33" s="37">
        <f>AG33</f>
        <v>23</v>
      </c>
      <c r="AI33" s="37">
        <f>COUNTIF(AG$3:AG$62,AH$3:AH$62)</f>
        <v>13</v>
      </c>
      <c r="AJ33" s="38">
        <f>AG33+(AI33-1)/2</f>
        <v>29</v>
      </c>
      <c r="AL33" s="40">
        <f>H33+N33+T33+Z33+AF33</f>
        <v>9</v>
      </c>
      <c r="AM33" s="41">
        <f>L33+R33+X33+AD33+AJ33</f>
        <v>150</v>
      </c>
      <c r="AN33" s="42">
        <f>RANK(AM33,$AM$3:$AM$62,1)</f>
        <v>31</v>
      </c>
    </row>
    <row r="34" spans="1:40" ht="18" customHeight="1">
      <c r="A34" s="43">
        <v>25</v>
      </c>
      <c r="B34" s="29" t="s">
        <v>50</v>
      </c>
      <c r="C34" s="30">
        <v>40</v>
      </c>
      <c r="D34" s="31">
        <f>IF(C34=0,0,IF(C34&lt;=24,C34+36,C34-24))</f>
        <v>16</v>
      </c>
      <c r="E34" s="31">
        <f>IF(C34=0,0,IF(C34&lt;=48,C34+12,C34-48))</f>
        <v>52</v>
      </c>
      <c r="F34" s="31">
        <f>IF(C34=0,0,IF(C34&lt;=12,C34+48,C34-12))</f>
        <v>28</v>
      </c>
      <c r="G34" s="32">
        <f>IF(C34=0,0,IF(C34&lt;=36,C34+24,C34-36))</f>
        <v>4</v>
      </c>
      <c r="H34" s="33">
        <v>0</v>
      </c>
      <c r="I34" s="34">
        <f>RANK(H34,$H$3:$H$62,0)</f>
        <v>39</v>
      </c>
      <c r="J34" s="34">
        <f>I34</f>
        <v>39</v>
      </c>
      <c r="K34" s="34">
        <f>COUNTIF(I$3:I$62,J$3:J$62)</f>
        <v>22</v>
      </c>
      <c r="L34" s="35">
        <f>I34+(K34-1)/2</f>
        <v>49.5</v>
      </c>
      <c r="N34" s="36">
        <v>7</v>
      </c>
      <c r="O34" s="37">
        <f>RANK(N34,$N$3:$N$62,0)</f>
        <v>3</v>
      </c>
      <c r="P34" s="37">
        <f>O34</f>
        <v>3</v>
      </c>
      <c r="Q34" s="37">
        <f>COUNTIF(O$3:O$62,P$3:P$62)</f>
        <v>1</v>
      </c>
      <c r="R34" s="38">
        <f>O34+(Q34-1)/2</f>
        <v>3</v>
      </c>
      <c r="T34" s="36">
        <v>0</v>
      </c>
      <c r="U34" s="37">
        <f>RANK(T34,$T$3:$T$62,0)</f>
        <v>42</v>
      </c>
      <c r="V34" s="37">
        <f>U34</f>
        <v>42</v>
      </c>
      <c r="W34" s="37">
        <f>COUNTIF(U$3:U$62,V$3:V$62)</f>
        <v>19</v>
      </c>
      <c r="X34" s="38">
        <f>U34+(W34-1)/2</f>
        <v>51</v>
      </c>
      <c r="Z34" s="36">
        <v>2</v>
      </c>
      <c r="AA34" s="37">
        <f>RANK(Z34,$Z$3:$Z$62,0)</f>
        <v>26</v>
      </c>
      <c r="AB34" s="37">
        <f>AA34</f>
        <v>26</v>
      </c>
      <c r="AC34" s="37">
        <f>COUNTIF(AA$3:AA$62,AB$3:AB$62)</f>
        <v>9</v>
      </c>
      <c r="AD34" s="38">
        <f>AA34+(AC34-1)/2</f>
        <v>30</v>
      </c>
      <c r="AE34" s="39"/>
      <c r="AF34" s="36">
        <v>3</v>
      </c>
      <c r="AG34" s="37">
        <f>RANK(AF34,$AF$3:$AF$62,0)</f>
        <v>15</v>
      </c>
      <c r="AH34" s="37">
        <f>AG34</f>
        <v>15</v>
      </c>
      <c r="AI34" s="37">
        <f>COUNTIF(AG$3:AG$62,AH$3:AH$62)</f>
        <v>8</v>
      </c>
      <c r="AJ34" s="38">
        <f>AG34+(AI34-1)/2</f>
        <v>18.5</v>
      </c>
      <c r="AL34" s="40">
        <f>H34+N34+T34+Z34+AF34</f>
        <v>12</v>
      </c>
      <c r="AM34" s="41">
        <f>L34+R34+X34+AD34+AJ34</f>
        <v>152</v>
      </c>
      <c r="AN34" s="42">
        <f>RANK(AM34,$AM$3:$AM$62,1)</f>
        <v>32</v>
      </c>
    </row>
    <row r="35" spans="1:40" ht="18" customHeight="1">
      <c r="A35" s="28">
        <v>46</v>
      </c>
      <c r="B35" s="29" t="s">
        <v>51</v>
      </c>
      <c r="C35" s="30">
        <v>52</v>
      </c>
      <c r="D35" s="31">
        <f>IF(C35=0,0,IF(C35&lt;=24,C35+36,C35-24))</f>
        <v>28</v>
      </c>
      <c r="E35" s="31">
        <f>IF(C35=0,0,IF(C35&lt;=48,C35+12,C35-48))</f>
        <v>4</v>
      </c>
      <c r="F35" s="31">
        <f>IF(C35=0,0,IF(C35&lt;=12,C35+48,C35-12))</f>
        <v>40</v>
      </c>
      <c r="G35" s="32">
        <f>IF(C35=0,0,IF(C35&lt;=36,C35+24,C35-36))</f>
        <v>16</v>
      </c>
      <c r="H35" s="33">
        <v>1</v>
      </c>
      <c r="I35" s="34">
        <f>RANK(H35,$H$3:$H$62,0)</f>
        <v>30</v>
      </c>
      <c r="J35" s="34">
        <f>I35</f>
        <v>30</v>
      </c>
      <c r="K35" s="34">
        <f>COUNTIF(I$3:I$62,J$3:J$62)</f>
        <v>9</v>
      </c>
      <c r="L35" s="35">
        <f>I35+(K35-1)/2</f>
        <v>34</v>
      </c>
      <c r="N35" s="36">
        <v>10</v>
      </c>
      <c r="O35" s="37">
        <f>RANK(N35,$N$3:$N$62,0)</f>
        <v>1</v>
      </c>
      <c r="P35" s="37">
        <f>O35</f>
        <v>1</v>
      </c>
      <c r="Q35" s="37">
        <f>COUNTIF(O$3:O$62,P$3:P$62)</f>
        <v>1</v>
      </c>
      <c r="R35" s="38">
        <f>O35+(Q35-1)/2</f>
        <v>1</v>
      </c>
      <c r="T35" s="36">
        <v>0</v>
      </c>
      <c r="U35" s="37">
        <f>RANK(T35,$T$3:$T$62,0)</f>
        <v>42</v>
      </c>
      <c r="V35" s="37">
        <f>U35</f>
        <v>42</v>
      </c>
      <c r="W35" s="37">
        <f>COUNTIF(U$3:U$62,V$3:V$62)</f>
        <v>19</v>
      </c>
      <c r="X35" s="38">
        <f>U35+(W35-1)/2</f>
        <v>51</v>
      </c>
      <c r="Z35" s="36">
        <v>3</v>
      </c>
      <c r="AA35" s="37">
        <f>RANK(Z35,$Z$3:$Z$62,0)</f>
        <v>21</v>
      </c>
      <c r="AB35" s="37">
        <f>AA35</f>
        <v>21</v>
      </c>
      <c r="AC35" s="37">
        <f>COUNTIF(AA$3:AA$62,AB$3:AB$62)</f>
        <v>5</v>
      </c>
      <c r="AD35" s="38">
        <f>AA35+(AC35-1)/2</f>
        <v>23</v>
      </c>
      <c r="AE35" s="39"/>
      <c r="AF35" s="36">
        <v>1</v>
      </c>
      <c r="AG35" s="37">
        <f>RANK(AF35,$AF$3:$AF$62,0)</f>
        <v>36</v>
      </c>
      <c r="AH35" s="37">
        <f>AG35</f>
        <v>36</v>
      </c>
      <c r="AI35" s="37">
        <f>COUNTIF(AG$3:AG$62,AH$3:AH$62)</f>
        <v>16</v>
      </c>
      <c r="AJ35" s="38">
        <f>AG35+(AI35-1)/2</f>
        <v>43.5</v>
      </c>
      <c r="AL35" s="40">
        <f>H35+N35+T35+Z35+AF35</f>
        <v>15</v>
      </c>
      <c r="AM35" s="41">
        <f>L35+R35+X35+AD35+AJ35</f>
        <v>152.5</v>
      </c>
      <c r="AN35" s="42">
        <f>RANK(AM35,$AM$3:$AM$62,1)</f>
        <v>33</v>
      </c>
    </row>
    <row r="36" spans="1:40" ht="18" customHeight="1">
      <c r="A36" s="43">
        <v>5</v>
      </c>
      <c r="B36" s="29" t="s">
        <v>52</v>
      </c>
      <c r="C36" s="30">
        <v>60</v>
      </c>
      <c r="D36" s="31">
        <f>IF(C36=0,0,IF(C36&lt;=24,C36+36,C36-24))</f>
        <v>36</v>
      </c>
      <c r="E36" s="31">
        <f>IF(C36=0,0,IF(C36&lt;=48,C36+12,C36-48))</f>
        <v>12</v>
      </c>
      <c r="F36" s="31">
        <f>IF(C36=0,0,IF(C36&lt;=12,C36+48,C36-12))</f>
        <v>48</v>
      </c>
      <c r="G36" s="32">
        <f>IF(C36=0,0,IF(C36&lt;=36,C36+24,C36-36))</f>
        <v>24</v>
      </c>
      <c r="H36" s="33">
        <v>2</v>
      </c>
      <c r="I36" s="34">
        <f>RANK(H36,$H$3:$H$62,0)</f>
        <v>20</v>
      </c>
      <c r="J36" s="34">
        <f>I36</f>
        <v>20</v>
      </c>
      <c r="K36" s="34">
        <f>COUNTIF(I$3:I$62,J$3:J$62)</f>
        <v>10</v>
      </c>
      <c r="L36" s="35">
        <f>I36+(K36-1)/2</f>
        <v>24.5</v>
      </c>
      <c r="N36" s="36">
        <v>3</v>
      </c>
      <c r="O36" s="37">
        <f>RANK(N36,$N$3:$N$62,0)</f>
        <v>9</v>
      </c>
      <c r="P36" s="37">
        <f>O36</f>
        <v>9</v>
      </c>
      <c r="Q36" s="37">
        <f>COUNTIF(O$3:O$62,P$3:P$62)</f>
        <v>4</v>
      </c>
      <c r="R36" s="38">
        <f>O36+(Q36-1)/2</f>
        <v>10.5</v>
      </c>
      <c r="T36" s="36">
        <v>2</v>
      </c>
      <c r="U36" s="37">
        <f>RANK(T36,$T$3:$T$62,0)</f>
        <v>17</v>
      </c>
      <c r="V36" s="37">
        <f>U36</f>
        <v>17</v>
      </c>
      <c r="W36" s="37">
        <f>COUNTIF(U$3:U$62,V$3:V$62)</f>
        <v>9</v>
      </c>
      <c r="X36" s="38">
        <f>U36+(W36-1)/2</f>
        <v>21</v>
      </c>
      <c r="Z36" s="36">
        <v>0</v>
      </c>
      <c r="AA36" s="37">
        <f>RANK(Z36,$Z$3:$Z$62,0)</f>
        <v>47</v>
      </c>
      <c r="AB36" s="37">
        <f>AA36</f>
        <v>47</v>
      </c>
      <c r="AC36" s="37">
        <f>COUNTIF(AA$3:AA$62,AB$3:AB$62)</f>
        <v>14</v>
      </c>
      <c r="AD36" s="38">
        <f>AA36+(AC36-1)/2</f>
        <v>53.5</v>
      </c>
      <c r="AE36" s="39"/>
      <c r="AF36" s="36">
        <v>1</v>
      </c>
      <c r="AG36" s="37">
        <f>RANK(AF36,$AF$3:$AF$62,0)</f>
        <v>36</v>
      </c>
      <c r="AH36" s="37">
        <f>AG36</f>
        <v>36</v>
      </c>
      <c r="AI36" s="37">
        <f>COUNTIF(AG$3:AG$62,AH$3:AH$62)</f>
        <v>16</v>
      </c>
      <c r="AJ36" s="38">
        <f>AG36+(AI36-1)/2</f>
        <v>43.5</v>
      </c>
      <c r="AL36" s="40">
        <f>H36+N36+T36+Z36+AF36</f>
        <v>8</v>
      </c>
      <c r="AM36" s="41">
        <f>L36+R36+X36+AD36+AJ36</f>
        <v>153</v>
      </c>
      <c r="AN36" s="42">
        <f>RANK(AM36,$AM$3:$AM$62,1)</f>
        <v>34</v>
      </c>
    </row>
    <row r="37" spans="1:40" ht="18" customHeight="1">
      <c r="A37" s="28">
        <v>50</v>
      </c>
      <c r="B37" s="29" t="s">
        <v>53</v>
      </c>
      <c r="C37" s="30">
        <v>55</v>
      </c>
      <c r="D37" s="31">
        <f>IF(C37=0,0,IF(C37&lt;=24,C37+36,C37-24))</f>
        <v>31</v>
      </c>
      <c r="E37" s="31">
        <f>IF(C37=0,0,IF(C37&lt;=48,C37+12,C37-48))</f>
        <v>7</v>
      </c>
      <c r="F37" s="31">
        <f>IF(C37=0,0,IF(C37&lt;=12,C37+48,C37-12))</f>
        <v>43</v>
      </c>
      <c r="G37" s="32">
        <f>IF(C37=0,0,IF(C37&lt;=36,C37+24,C37-36))</f>
        <v>19</v>
      </c>
      <c r="H37" s="33">
        <v>0</v>
      </c>
      <c r="I37" s="34">
        <f>RANK(H37,$H$3:$H$62,0)</f>
        <v>39</v>
      </c>
      <c r="J37" s="34">
        <f>I37</f>
        <v>39</v>
      </c>
      <c r="K37" s="34">
        <f>COUNTIF(I$3:I$62,J$3:J$62)</f>
        <v>22</v>
      </c>
      <c r="L37" s="35">
        <f>I37+(K37-1)/2</f>
        <v>49.5</v>
      </c>
      <c r="N37" s="36">
        <v>2</v>
      </c>
      <c r="O37" s="37">
        <f>RANK(N37,$N$3:$N$62,0)</f>
        <v>13</v>
      </c>
      <c r="P37" s="37">
        <f>O37</f>
        <v>13</v>
      </c>
      <c r="Q37" s="37">
        <f>COUNTIF(O$3:O$62,P$3:P$62)</f>
        <v>9</v>
      </c>
      <c r="R37" s="38">
        <f>O37+(Q37-1)/2</f>
        <v>17</v>
      </c>
      <c r="T37" s="36">
        <v>1</v>
      </c>
      <c r="U37" s="37">
        <f>RANK(T37,$T$3:$T$62,0)</f>
        <v>26</v>
      </c>
      <c r="V37" s="37">
        <f>U37</f>
        <v>26</v>
      </c>
      <c r="W37" s="37">
        <f>COUNTIF(U$3:U$62,V$3:V$62)</f>
        <v>16</v>
      </c>
      <c r="X37" s="38">
        <f>U37+(W37-1)/2</f>
        <v>33.5</v>
      </c>
      <c r="Z37" s="36">
        <v>2</v>
      </c>
      <c r="AA37" s="37">
        <f>RANK(Z37,$Z$3:$Z$62,0)</f>
        <v>26</v>
      </c>
      <c r="AB37" s="37">
        <f>AA37</f>
        <v>26</v>
      </c>
      <c r="AC37" s="37">
        <f>COUNTIF(AA$3:AA$62,AB$3:AB$62)</f>
        <v>9</v>
      </c>
      <c r="AD37" s="38">
        <f>AA37+(AC37-1)/2</f>
        <v>30</v>
      </c>
      <c r="AE37" s="39"/>
      <c r="AF37" s="36">
        <v>2</v>
      </c>
      <c r="AG37" s="37">
        <f>RANK(AF37,$AF$3:$AF$62,0)</f>
        <v>23</v>
      </c>
      <c r="AH37" s="37">
        <f>AG37</f>
        <v>23</v>
      </c>
      <c r="AI37" s="37">
        <f>COUNTIF(AG$3:AG$62,AH$3:AH$62)</f>
        <v>13</v>
      </c>
      <c r="AJ37" s="38">
        <f>AG37+(AI37-1)/2</f>
        <v>29</v>
      </c>
      <c r="AL37" s="40">
        <f>H37+N37+T37+Z37+AF37</f>
        <v>7</v>
      </c>
      <c r="AM37" s="41">
        <f>L37+R37+X37+AD37+AJ37</f>
        <v>159</v>
      </c>
      <c r="AN37" s="42">
        <f>RANK(AM37,$AM$3:$AM$62,1)</f>
        <v>35</v>
      </c>
    </row>
    <row r="38" spans="1:40" ht="18" customHeight="1">
      <c r="A38" s="43">
        <v>32</v>
      </c>
      <c r="B38" s="44" t="s">
        <v>54</v>
      </c>
      <c r="C38" s="30">
        <v>44</v>
      </c>
      <c r="D38" s="31">
        <f>IF(C38=0,0,IF(C38&lt;=24,C38+36,C38-24))</f>
        <v>20</v>
      </c>
      <c r="E38" s="31">
        <f>IF(C38=0,0,IF(C38&lt;=48,C38+12,C38-48))</f>
        <v>56</v>
      </c>
      <c r="F38" s="31">
        <f>IF(C38=0,0,IF(C38&lt;=12,C38+48,C38-12))</f>
        <v>32</v>
      </c>
      <c r="G38" s="32">
        <f>IF(C38=0,0,IF(C38&lt;=36,C38+24,C38-36))</f>
        <v>8</v>
      </c>
      <c r="H38" s="33">
        <v>3</v>
      </c>
      <c r="I38" s="34">
        <f>RANK(H38,$H$3:$H$62,0)</f>
        <v>17</v>
      </c>
      <c r="J38" s="34">
        <f>I38</f>
        <v>17</v>
      </c>
      <c r="K38" s="34">
        <f>COUNTIF(I$3:I$62,J$3:J$62)</f>
        <v>3</v>
      </c>
      <c r="L38" s="35">
        <f>I38+(K38-1)/2</f>
        <v>18</v>
      </c>
      <c r="N38" s="36">
        <v>2</v>
      </c>
      <c r="O38" s="37">
        <f>RANK(N38,$N$3:$N$62,0)</f>
        <v>13</v>
      </c>
      <c r="P38" s="37">
        <f>O38</f>
        <v>13</v>
      </c>
      <c r="Q38" s="37">
        <f>COUNTIF(O$3:O$62,P$3:P$62)</f>
        <v>9</v>
      </c>
      <c r="R38" s="38">
        <f>O38+(Q38-1)/2</f>
        <v>17</v>
      </c>
      <c r="T38" s="36">
        <v>0</v>
      </c>
      <c r="U38" s="37">
        <f>RANK(T38,$T$3:$T$62,0)</f>
        <v>42</v>
      </c>
      <c r="V38" s="37">
        <f>U38</f>
        <v>42</v>
      </c>
      <c r="W38" s="37">
        <f>COUNTIF(U$3:U$62,V$3:V$62)</f>
        <v>19</v>
      </c>
      <c r="X38" s="38">
        <f>U38+(W38-1)/2</f>
        <v>51</v>
      </c>
      <c r="Z38" s="36">
        <v>2</v>
      </c>
      <c r="AA38" s="37">
        <f>RANK(Z38,$Z$3:$Z$62,0)</f>
        <v>26</v>
      </c>
      <c r="AB38" s="37">
        <f>AA38</f>
        <v>26</v>
      </c>
      <c r="AC38" s="37">
        <f>COUNTIF(AA$3:AA$62,AB$3:AB$62)</f>
        <v>9</v>
      </c>
      <c r="AD38" s="38">
        <f>AA38+(AC38-1)/2</f>
        <v>30</v>
      </c>
      <c r="AE38" s="39"/>
      <c r="AF38" s="36">
        <v>1</v>
      </c>
      <c r="AG38" s="37">
        <f>RANK(AF38,$AF$3:$AF$62,0)</f>
        <v>36</v>
      </c>
      <c r="AH38" s="37">
        <f>AG38</f>
        <v>36</v>
      </c>
      <c r="AI38" s="37">
        <f>COUNTIF(AG$3:AG$62,AH$3:AH$62)</f>
        <v>16</v>
      </c>
      <c r="AJ38" s="38">
        <f>AG38+(AI38-1)/2</f>
        <v>43.5</v>
      </c>
      <c r="AL38" s="40">
        <f>H38+N38+T38+Z38+AF38</f>
        <v>8</v>
      </c>
      <c r="AM38" s="41">
        <f>L38+R38+X38+AD38+AJ38</f>
        <v>159.5</v>
      </c>
      <c r="AN38" s="42">
        <f>RANK(AM38,$AM$3:$AM$62,1)</f>
        <v>36</v>
      </c>
    </row>
    <row r="39" spans="1:40" ht="18" customHeight="1">
      <c r="A39" s="28">
        <v>42</v>
      </c>
      <c r="B39" s="29" t="s">
        <v>55</v>
      </c>
      <c r="C39" s="30">
        <v>5</v>
      </c>
      <c r="D39" s="31">
        <f>IF(C39=0,0,IF(C39&lt;=24,C39+36,C39-24))</f>
        <v>41</v>
      </c>
      <c r="E39" s="31">
        <f>IF(C39=0,0,IF(C39&lt;=48,C39+12,C39-48))</f>
        <v>17</v>
      </c>
      <c r="F39" s="31">
        <f>IF(C39=0,0,IF(C39&lt;=12,C39+48,C39-12))</f>
        <v>53</v>
      </c>
      <c r="G39" s="32">
        <f>IF(C39=0,0,IF(C39&lt;=36,C39+24,C39-36))</f>
        <v>29</v>
      </c>
      <c r="H39" s="33">
        <v>0</v>
      </c>
      <c r="I39" s="34">
        <f>RANK(H39,$H$3:$H$62,0)</f>
        <v>39</v>
      </c>
      <c r="J39" s="34">
        <f>I39</f>
        <v>39</v>
      </c>
      <c r="K39" s="34">
        <f>COUNTIF(I$3:I$62,J$3:J$62)</f>
        <v>22</v>
      </c>
      <c r="L39" s="35">
        <f>I39+(K39-1)/2</f>
        <v>49.5</v>
      </c>
      <c r="N39" s="36">
        <v>1</v>
      </c>
      <c r="O39" s="37">
        <f>RANK(N39,$N$3:$N$62,0)</f>
        <v>22</v>
      </c>
      <c r="P39" s="37">
        <f>O39</f>
        <v>22</v>
      </c>
      <c r="Q39" s="37">
        <f>COUNTIF(O$3:O$62,P$3:P$62)</f>
        <v>13</v>
      </c>
      <c r="R39" s="38">
        <f>O39+(Q39-1)/2</f>
        <v>28</v>
      </c>
      <c r="T39" s="36">
        <v>3</v>
      </c>
      <c r="U39" s="37">
        <f>RANK(T39,$T$3:$T$62,0)</f>
        <v>11</v>
      </c>
      <c r="V39" s="37">
        <f>U39</f>
        <v>11</v>
      </c>
      <c r="W39" s="37">
        <f>COUNTIF(U$3:U$62,V$3:V$62)</f>
        <v>6</v>
      </c>
      <c r="X39" s="38">
        <f>U39+(W39-1)/2</f>
        <v>13.5</v>
      </c>
      <c r="Z39" s="36">
        <v>1</v>
      </c>
      <c r="AA39" s="37">
        <f>RANK(Z39,$Z$3:$Z$62,0)</f>
        <v>35</v>
      </c>
      <c r="AB39" s="37">
        <f>AA39</f>
        <v>35</v>
      </c>
      <c r="AC39" s="37">
        <f>COUNTIF(AA$3:AA$62,AB$3:AB$62)</f>
        <v>12</v>
      </c>
      <c r="AD39" s="38">
        <f>AA39+(AC39-1)/2</f>
        <v>40.5</v>
      </c>
      <c r="AE39" s="39"/>
      <c r="AF39" s="36">
        <v>2</v>
      </c>
      <c r="AG39" s="37">
        <f>RANK(AF39,$AF$3:$AF$62,0)</f>
        <v>23</v>
      </c>
      <c r="AH39" s="37">
        <f>AG39</f>
        <v>23</v>
      </c>
      <c r="AI39" s="37">
        <f>COUNTIF(AG$3:AG$62,AH$3:AH$62)</f>
        <v>13</v>
      </c>
      <c r="AJ39" s="38">
        <f>AG39+(AI39-1)/2</f>
        <v>29</v>
      </c>
      <c r="AL39" s="40">
        <f>H39+N39+T39+Z39+AF39</f>
        <v>7</v>
      </c>
      <c r="AM39" s="41">
        <f>L39+R39+X39+AD39+AJ39</f>
        <v>160.5</v>
      </c>
      <c r="AN39" s="42">
        <f>RANK(AM39,$AM$3:$AM$62,1)</f>
        <v>37</v>
      </c>
    </row>
    <row r="40" spans="1:40" ht="18" customHeight="1">
      <c r="A40" s="43">
        <v>27</v>
      </c>
      <c r="B40" s="29" t="s">
        <v>56</v>
      </c>
      <c r="C40" s="30">
        <v>12</v>
      </c>
      <c r="D40" s="31">
        <f>IF(C40=0,0,IF(C40&lt;=24,C40+36,C40-24))</f>
        <v>48</v>
      </c>
      <c r="E40" s="31">
        <f>IF(C40=0,0,IF(C40&lt;=48,C40+12,C40-48))</f>
        <v>24</v>
      </c>
      <c r="F40" s="31">
        <f>IF(C40=0,0,IF(C40&lt;=12,C40+48,C40-12))</f>
        <v>60</v>
      </c>
      <c r="G40" s="32">
        <f>IF(C40=0,0,IF(C40&lt;=36,C40+24,C40-36))</f>
        <v>36</v>
      </c>
      <c r="H40" s="33">
        <v>0</v>
      </c>
      <c r="I40" s="34">
        <f>RANK(H40,$H$3:$H$62,0)</f>
        <v>39</v>
      </c>
      <c r="J40" s="34">
        <f>I40</f>
        <v>39</v>
      </c>
      <c r="K40" s="34">
        <f>COUNTIF(I$3:I$62,J$3:J$62)</f>
        <v>22</v>
      </c>
      <c r="L40" s="35">
        <f>I40+(K40-1)/2</f>
        <v>49.5</v>
      </c>
      <c r="N40" s="36">
        <v>1</v>
      </c>
      <c r="O40" s="37">
        <f>RANK(N40,$N$3:$N$62,0)</f>
        <v>22</v>
      </c>
      <c r="P40" s="37">
        <f>O40</f>
        <v>22</v>
      </c>
      <c r="Q40" s="37">
        <f>COUNTIF(O$3:O$62,P$3:P$62)</f>
        <v>13</v>
      </c>
      <c r="R40" s="38">
        <f>O40+(Q40-1)/2</f>
        <v>28</v>
      </c>
      <c r="T40" s="36">
        <v>3</v>
      </c>
      <c r="U40" s="37">
        <f>RANK(T40,$T$3:$T$62,0)</f>
        <v>11</v>
      </c>
      <c r="V40" s="37">
        <f>U40</f>
        <v>11</v>
      </c>
      <c r="W40" s="37">
        <f>COUNTIF(U$3:U$62,V$3:V$62)</f>
        <v>6</v>
      </c>
      <c r="X40" s="38">
        <f>U40+(W40-1)/2</f>
        <v>13.5</v>
      </c>
      <c r="Z40" s="36">
        <v>1</v>
      </c>
      <c r="AA40" s="37">
        <f>RANK(Z40,$Z$3:$Z$62,0)</f>
        <v>35</v>
      </c>
      <c r="AB40" s="37">
        <f>AA40</f>
        <v>35</v>
      </c>
      <c r="AC40" s="37">
        <f>COUNTIF(AA$3:AA$62,AB$3:AB$62)</f>
        <v>12</v>
      </c>
      <c r="AD40" s="38">
        <f>AA40+(AC40-1)/2</f>
        <v>40.5</v>
      </c>
      <c r="AE40" s="39"/>
      <c r="AF40" s="36">
        <v>2</v>
      </c>
      <c r="AG40" s="37">
        <f>RANK(AF40,$AF$3:$AF$62,0)</f>
        <v>23</v>
      </c>
      <c r="AH40" s="37">
        <f>AG40</f>
        <v>23</v>
      </c>
      <c r="AI40" s="37">
        <f>COUNTIF(AG$3:AG$62,AH$3:AH$62)</f>
        <v>13</v>
      </c>
      <c r="AJ40" s="38">
        <f>AG40+(AI40-1)/2</f>
        <v>29</v>
      </c>
      <c r="AL40" s="40">
        <f>H40+N40+T40+Z40+AF40</f>
        <v>7</v>
      </c>
      <c r="AM40" s="41">
        <f>L40+R40+X40+AD40+AJ40</f>
        <v>160.5</v>
      </c>
      <c r="AN40" s="42">
        <f>RANK(AM40,$AM$3:$AM$62,1)</f>
        <v>37</v>
      </c>
    </row>
    <row r="41" spans="1:40" ht="18" customHeight="1">
      <c r="A41" s="28">
        <v>48</v>
      </c>
      <c r="B41" s="29" t="s">
        <v>57</v>
      </c>
      <c r="C41" s="30">
        <v>15</v>
      </c>
      <c r="D41" s="31">
        <f>IF(C41=0,0,IF(C41&lt;=24,C41+36,C41-24))</f>
        <v>51</v>
      </c>
      <c r="E41" s="31">
        <f>IF(C41=0,0,IF(C41&lt;=48,C41+12,C41-48))</f>
        <v>27</v>
      </c>
      <c r="F41" s="31">
        <f>IF(C41=0,0,IF(C41&lt;=12,C41+48,C41-12))</f>
        <v>3</v>
      </c>
      <c r="G41" s="32">
        <f>IF(C41=0,0,IF(C41&lt;=36,C41+24,C41-36))</f>
        <v>39</v>
      </c>
      <c r="H41" s="33">
        <v>2</v>
      </c>
      <c r="I41" s="34">
        <f>RANK(H41,$H$3:$H$62,0)</f>
        <v>20</v>
      </c>
      <c r="J41" s="34">
        <f>I41</f>
        <v>20</v>
      </c>
      <c r="K41" s="34">
        <f>COUNTIF(I$3:I$62,J$3:J$62)</f>
        <v>10</v>
      </c>
      <c r="L41" s="35">
        <f>I41+(K41-1)/2</f>
        <v>24.5</v>
      </c>
      <c r="N41" s="36">
        <v>0</v>
      </c>
      <c r="O41" s="37">
        <f>RANK(N41,$N$3:$N$62,0)</f>
        <v>35</v>
      </c>
      <c r="P41" s="37">
        <f>O41</f>
        <v>35</v>
      </c>
      <c r="Q41" s="37">
        <f>COUNTIF(O$3:O$62,P$3:P$62)</f>
        <v>26</v>
      </c>
      <c r="R41" s="38">
        <f>O41+(Q41-1)/2</f>
        <v>47.5</v>
      </c>
      <c r="T41" s="36">
        <v>4</v>
      </c>
      <c r="U41" s="37">
        <f>RANK(T41,$T$3:$T$62,0)</f>
        <v>8</v>
      </c>
      <c r="V41" s="37">
        <f>U41</f>
        <v>8</v>
      </c>
      <c r="W41" s="37">
        <f>COUNTIF(U$3:U$62,V$3:V$62)</f>
        <v>3</v>
      </c>
      <c r="X41" s="38">
        <f>U41+(W41-1)/2</f>
        <v>9</v>
      </c>
      <c r="Z41" s="36">
        <v>1</v>
      </c>
      <c r="AA41" s="37">
        <f>RANK(Z41,$Z$3:$Z$62,0)</f>
        <v>35</v>
      </c>
      <c r="AB41" s="37">
        <f>AA41</f>
        <v>35</v>
      </c>
      <c r="AC41" s="37">
        <f>COUNTIF(AA$3:AA$62,AB$3:AB$62)</f>
        <v>12</v>
      </c>
      <c r="AD41" s="38">
        <f>AA41+(AC41-1)/2</f>
        <v>40.5</v>
      </c>
      <c r="AE41" s="39"/>
      <c r="AF41" s="36">
        <v>1</v>
      </c>
      <c r="AG41" s="37">
        <f>RANK(AF41,$AF$3:$AF$62,0)</f>
        <v>36</v>
      </c>
      <c r="AH41" s="37">
        <f>AG41</f>
        <v>36</v>
      </c>
      <c r="AI41" s="37">
        <f>COUNTIF(AG$3:AG$62,AH$3:AH$62)</f>
        <v>16</v>
      </c>
      <c r="AJ41" s="38">
        <f>AG41+(AI41-1)/2</f>
        <v>43.5</v>
      </c>
      <c r="AL41" s="40">
        <f>H41+N41+T41+Z41+AF41</f>
        <v>8</v>
      </c>
      <c r="AM41" s="41">
        <f>L41+R41+X41+AD41+AJ41</f>
        <v>165</v>
      </c>
      <c r="AN41" s="42">
        <f>RANK(AM41,$AM$3:$AM$62,1)</f>
        <v>39</v>
      </c>
    </row>
    <row r="42" spans="1:40" ht="18" customHeight="1">
      <c r="A42" s="43">
        <v>12</v>
      </c>
      <c r="B42" s="29" t="s">
        <v>58</v>
      </c>
      <c r="C42" s="30">
        <v>37</v>
      </c>
      <c r="D42" s="31">
        <f>IF(C42=0,0,IF(C42&lt;=24,C42+36,C42-24))</f>
        <v>13</v>
      </c>
      <c r="E42" s="31">
        <f>IF(C42=0,0,IF(C42&lt;=48,C42+12,C42-48))</f>
        <v>49</v>
      </c>
      <c r="F42" s="31">
        <f>IF(C42=0,0,IF(C42&lt;=12,C42+48,C42-12))</f>
        <v>25</v>
      </c>
      <c r="G42" s="32">
        <f>IF(C42=0,0,IF(C42&lt;=36,C42+24,C42-36))</f>
        <v>1</v>
      </c>
      <c r="H42" s="33">
        <v>0</v>
      </c>
      <c r="I42" s="34">
        <f>RANK(H42,$H$3:$H$62,0)</f>
        <v>39</v>
      </c>
      <c r="J42" s="34">
        <f>I42</f>
        <v>39</v>
      </c>
      <c r="K42" s="34">
        <f>COUNTIF(I$3:I$62,J$3:J$62)</f>
        <v>22</v>
      </c>
      <c r="L42" s="35">
        <f>I42+(K42-1)/2</f>
        <v>49.5</v>
      </c>
      <c r="N42" s="36">
        <v>0</v>
      </c>
      <c r="O42" s="37">
        <f>RANK(N42,$N$3:$N$62,0)</f>
        <v>35</v>
      </c>
      <c r="P42" s="37">
        <f>O42</f>
        <v>35</v>
      </c>
      <c r="Q42" s="37">
        <f>COUNTIF(O$3:O$62,P$3:P$62)</f>
        <v>26</v>
      </c>
      <c r="R42" s="38">
        <f>O42+(Q42-1)/2</f>
        <v>47.5</v>
      </c>
      <c r="T42" s="36">
        <v>1</v>
      </c>
      <c r="U42" s="37">
        <f>RANK(T42,$T$3:$T$62,0)</f>
        <v>26</v>
      </c>
      <c r="V42" s="37">
        <f>U42</f>
        <v>26</v>
      </c>
      <c r="W42" s="37">
        <f>COUNTIF(U$3:U$62,V$3:V$62)</f>
        <v>16</v>
      </c>
      <c r="X42" s="38">
        <f>U42+(W42-1)/2</f>
        <v>33.5</v>
      </c>
      <c r="Z42" s="36">
        <v>3</v>
      </c>
      <c r="AA42" s="37">
        <f>RANK(Z42,$Z$3:$Z$62,0)</f>
        <v>21</v>
      </c>
      <c r="AB42" s="37">
        <f>AA42</f>
        <v>21</v>
      </c>
      <c r="AC42" s="37">
        <f>COUNTIF(AA$3:AA$62,AB$3:AB$62)</f>
        <v>5</v>
      </c>
      <c r="AD42" s="38">
        <f>AA42+(AC42-1)/2</f>
        <v>23</v>
      </c>
      <c r="AE42" s="39"/>
      <c r="AF42" s="36">
        <v>4</v>
      </c>
      <c r="AG42" s="37">
        <f>RANK(AF42,$AF$3:$AF$62,0)</f>
        <v>9</v>
      </c>
      <c r="AH42" s="37">
        <f>AG42</f>
        <v>9</v>
      </c>
      <c r="AI42" s="37">
        <f>COUNTIF(AG$3:AG$62,AH$3:AH$62)</f>
        <v>6</v>
      </c>
      <c r="AJ42" s="38">
        <f>AG42+(AI42-1)/2</f>
        <v>11.5</v>
      </c>
      <c r="AL42" s="40">
        <f>H42+N42+T42+Z42+AF42</f>
        <v>8</v>
      </c>
      <c r="AM42" s="41">
        <f>L42+R42+X42+AD42+AJ42</f>
        <v>165</v>
      </c>
      <c r="AN42" s="42">
        <f>RANK(AM42,$AM$3:$AM$62,1)</f>
        <v>39</v>
      </c>
    </row>
    <row r="43" spans="1:40" ht="18" customHeight="1">
      <c r="A43" s="28">
        <v>51</v>
      </c>
      <c r="B43" s="29" t="s">
        <v>59</v>
      </c>
      <c r="C43" s="30">
        <v>4</v>
      </c>
      <c r="D43" s="31">
        <f>IF(C43=0,0,IF(C43&lt;=24,C43+36,C43-24))</f>
        <v>40</v>
      </c>
      <c r="E43" s="31">
        <f>IF(C43=0,0,IF(C43&lt;=48,C43+12,C43-48))</f>
        <v>16</v>
      </c>
      <c r="F43" s="31">
        <f>IF(C43=0,0,IF(C43&lt;=12,C43+48,C43-12))</f>
        <v>52</v>
      </c>
      <c r="G43" s="32">
        <f>IF(C43=0,0,IF(C43&lt;=36,C43+24,C43-36))</f>
        <v>28</v>
      </c>
      <c r="H43" s="33">
        <v>0</v>
      </c>
      <c r="I43" s="34">
        <f>RANK(H43,$H$3:$H$62,0)</f>
        <v>39</v>
      </c>
      <c r="J43" s="34">
        <f>I43</f>
        <v>39</v>
      </c>
      <c r="K43" s="34">
        <f>COUNTIF(I$3:I$62,J$3:J$62)</f>
        <v>22</v>
      </c>
      <c r="L43" s="35">
        <f>I43+(K43-1)/2</f>
        <v>49.5</v>
      </c>
      <c r="N43" s="36">
        <v>0</v>
      </c>
      <c r="O43" s="37">
        <f>RANK(N43,$N$3:$N$62,0)</f>
        <v>35</v>
      </c>
      <c r="P43" s="37">
        <f>O43</f>
        <v>35</v>
      </c>
      <c r="Q43" s="37">
        <f>COUNTIF(O$3:O$62,P$3:P$62)</f>
        <v>26</v>
      </c>
      <c r="R43" s="38">
        <f>O43+(Q43-1)/2</f>
        <v>47.5</v>
      </c>
      <c r="T43" s="36">
        <v>2</v>
      </c>
      <c r="U43" s="37">
        <f>RANK(T43,$T$3:$T$62,0)</f>
        <v>17</v>
      </c>
      <c r="V43" s="37">
        <f>U43</f>
        <v>17</v>
      </c>
      <c r="W43" s="37">
        <f>COUNTIF(U$3:U$62,V$3:V$62)</f>
        <v>9</v>
      </c>
      <c r="X43" s="38">
        <f>U43+(W43-1)/2</f>
        <v>21</v>
      </c>
      <c r="Z43" s="36">
        <v>1</v>
      </c>
      <c r="AA43" s="37">
        <f>RANK(Z43,$Z$3:$Z$62,0)</f>
        <v>35</v>
      </c>
      <c r="AB43" s="37">
        <f>AA43</f>
        <v>35</v>
      </c>
      <c r="AC43" s="37">
        <f>COUNTIF(AA$3:AA$62,AB$3:AB$62)</f>
        <v>12</v>
      </c>
      <c r="AD43" s="38">
        <f>AA43+(AC43-1)/2</f>
        <v>40.5</v>
      </c>
      <c r="AE43" s="39"/>
      <c r="AF43" s="36">
        <v>4</v>
      </c>
      <c r="AG43" s="37">
        <f>RANK(AF43,$AF$3:$AF$62,0)</f>
        <v>9</v>
      </c>
      <c r="AH43" s="37">
        <f>AG43</f>
        <v>9</v>
      </c>
      <c r="AI43" s="37">
        <f>COUNTIF(AG$3:AG$62,AH$3:AH$62)</f>
        <v>6</v>
      </c>
      <c r="AJ43" s="38">
        <f>AG43+(AI43-1)/2</f>
        <v>11.5</v>
      </c>
      <c r="AL43" s="40">
        <f>H43+N43+T43+Z43+AF43</f>
        <v>7</v>
      </c>
      <c r="AM43" s="41">
        <f>L43+R43+X43+AD43+AJ43</f>
        <v>170</v>
      </c>
      <c r="AN43" s="42">
        <f>RANK(AM43,$AM$3:$AM$62,1)</f>
        <v>41</v>
      </c>
    </row>
    <row r="44" spans="1:40" ht="18" customHeight="1">
      <c r="A44" s="43">
        <v>43</v>
      </c>
      <c r="B44" s="29" t="s">
        <v>60</v>
      </c>
      <c r="C44" s="30">
        <v>42</v>
      </c>
      <c r="D44" s="31">
        <f>IF(C44=0,0,IF(C44&lt;=24,C44+36,C44-24))</f>
        <v>18</v>
      </c>
      <c r="E44" s="31">
        <f>IF(C44=0,0,IF(C44&lt;=48,C44+12,C44-48))</f>
        <v>54</v>
      </c>
      <c r="F44" s="31">
        <f>IF(C44=0,0,IF(C44&lt;=12,C44+48,C44-12))</f>
        <v>30</v>
      </c>
      <c r="G44" s="32">
        <f>IF(C44=0,0,IF(C44&lt;=36,C44+24,C44-36))</f>
        <v>6</v>
      </c>
      <c r="H44" s="33">
        <v>1</v>
      </c>
      <c r="I44" s="34">
        <f>RANK(H44,$H$3:$H$62,0)</f>
        <v>30</v>
      </c>
      <c r="J44" s="34">
        <f>I44</f>
        <v>30</v>
      </c>
      <c r="K44" s="34">
        <f>COUNTIF(I$3:I$62,J$3:J$62)</f>
        <v>9</v>
      </c>
      <c r="L44" s="35">
        <f>I44+(K44-1)/2</f>
        <v>34</v>
      </c>
      <c r="N44" s="36">
        <v>0</v>
      </c>
      <c r="O44" s="37">
        <f>RANK(N44,$N$3:$N$62,0)</f>
        <v>35</v>
      </c>
      <c r="P44" s="37">
        <f>O44</f>
        <v>35</v>
      </c>
      <c r="Q44" s="37">
        <f>COUNTIF(O$3:O$62,P$3:P$62)</f>
        <v>26</v>
      </c>
      <c r="R44" s="38">
        <f>O44+(Q44-1)/2</f>
        <v>47.5</v>
      </c>
      <c r="T44" s="36">
        <v>2</v>
      </c>
      <c r="U44" s="37">
        <f>RANK(T44,$T$3:$T$62,0)</f>
        <v>17</v>
      </c>
      <c r="V44" s="37">
        <f>U44</f>
        <v>17</v>
      </c>
      <c r="W44" s="37">
        <f>COUNTIF(U$3:U$62,V$3:V$62)</f>
        <v>9</v>
      </c>
      <c r="X44" s="38">
        <f>U44+(W44-1)/2</f>
        <v>21</v>
      </c>
      <c r="Z44" s="36">
        <v>1</v>
      </c>
      <c r="AA44" s="37">
        <f>RANK(Z44,$Z$3:$Z$62,0)</f>
        <v>35</v>
      </c>
      <c r="AB44" s="37">
        <f>AA44</f>
        <v>35</v>
      </c>
      <c r="AC44" s="37">
        <f>COUNTIF(AA$3:AA$62,AB$3:AB$62)</f>
        <v>12</v>
      </c>
      <c r="AD44" s="38">
        <f>AA44+(AC44-1)/2</f>
        <v>40.5</v>
      </c>
      <c r="AE44" s="39"/>
      <c r="AF44" s="36">
        <v>2</v>
      </c>
      <c r="AG44" s="37">
        <f>RANK(AF44,$AF$3:$AF$62,0)</f>
        <v>23</v>
      </c>
      <c r="AH44" s="37">
        <f>AG44</f>
        <v>23</v>
      </c>
      <c r="AI44" s="37">
        <f>COUNTIF(AG$3:AG$62,AH$3:AH$62)</f>
        <v>13</v>
      </c>
      <c r="AJ44" s="38">
        <f>AG44+(AI44-1)/2</f>
        <v>29</v>
      </c>
      <c r="AL44" s="40">
        <f>H44+N44+T44+Z44+AF44</f>
        <v>6</v>
      </c>
      <c r="AM44" s="41">
        <f>L44+R44+X44+AD44+AJ44</f>
        <v>172</v>
      </c>
      <c r="AN44" s="42">
        <f>RANK(AM44,$AM$3:$AM$62,1)</f>
        <v>42</v>
      </c>
    </row>
    <row r="45" spans="1:40" ht="18" customHeight="1">
      <c r="A45" s="28">
        <v>44</v>
      </c>
      <c r="B45" s="29" t="s">
        <v>61</v>
      </c>
      <c r="C45" s="30">
        <v>58</v>
      </c>
      <c r="D45" s="31">
        <f>IF(C45=0,0,IF(C45&lt;=24,C45+36,C45-24))</f>
        <v>34</v>
      </c>
      <c r="E45" s="31">
        <f>IF(C45=0,0,IF(C45&lt;=48,C45+12,C45-48))</f>
        <v>10</v>
      </c>
      <c r="F45" s="31">
        <f>IF(C45=0,0,IF(C45&lt;=12,C45+48,C45-12))</f>
        <v>46</v>
      </c>
      <c r="G45" s="32">
        <f>IF(C45=0,0,IF(C45&lt;=36,C45+24,C45-36))</f>
        <v>22</v>
      </c>
      <c r="H45" s="33">
        <v>2</v>
      </c>
      <c r="I45" s="34">
        <f>RANK(H45,$H$3:$H$62,0)</f>
        <v>20</v>
      </c>
      <c r="J45" s="34">
        <f>I45</f>
        <v>20</v>
      </c>
      <c r="K45" s="34">
        <f>COUNTIF(I$3:I$62,J$3:J$62)</f>
        <v>10</v>
      </c>
      <c r="L45" s="35">
        <f>I45+(K45-1)/2</f>
        <v>24.5</v>
      </c>
      <c r="N45" s="36">
        <v>0</v>
      </c>
      <c r="O45" s="37">
        <f>RANK(N45,$N$3:$N$62,0)</f>
        <v>35</v>
      </c>
      <c r="P45" s="37">
        <f>O45</f>
        <v>35</v>
      </c>
      <c r="Q45" s="37">
        <f>COUNTIF(O$3:O$62,P$3:P$62)</f>
        <v>26</v>
      </c>
      <c r="R45" s="38">
        <f>O45+(Q45-1)/2</f>
        <v>47.5</v>
      </c>
      <c r="T45" s="36">
        <v>5</v>
      </c>
      <c r="U45" s="37">
        <f>RANK(T45,$T$3:$T$62,0)</f>
        <v>7</v>
      </c>
      <c r="V45" s="37">
        <f>U45</f>
        <v>7</v>
      </c>
      <c r="W45" s="37">
        <f>COUNTIF(U$3:U$62,V$3:V$62)</f>
        <v>1</v>
      </c>
      <c r="X45" s="38">
        <f>U45+(W45-1)/2</f>
        <v>7</v>
      </c>
      <c r="Z45" s="36">
        <v>1</v>
      </c>
      <c r="AA45" s="37">
        <f>RANK(Z45,$Z$3:$Z$62,0)</f>
        <v>35</v>
      </c>
      <c r="AB45" s="37">
        <f>AA45</f>
        <v>35</v>
      </c>
      <c r="AC45" s="37">
        <f>COUNTIF(AA$3:AA$62,AB$3:AB$62)</f>
        <v>12</v>
      </c>
      <c r="AD45" s="38">
        <f>AA45+(AC45-1)/2</f>
        <v>40.5</v>
      </c>
      <c r="AE45" s="39"/>
      <c r="AF45" s="36">
        <v>0</v>
      </c>
      <c r="AG45" s="37">
        <f>RANK(AF45,$AF$3:$AF$62,0)</f>
        <v>52</v>
      </c>
      <c r="AH45" s="37">
        <f>AG45</f>
        <v>52</v>
      </c>
      <c r="AI45" s="37">
        <f>COUNTIF(AG$3:AG$62,AH$3:AH$62)</f>
        <v>9</v>
      </c>
      <c r="AJ45" s="38">
        <f>AG45+(AI45-1)/2</f>
        <v>56</v>
      </c>
      <c r="AL45" s="40">
        <f>H45+N45+T45+Z45+AF45</f>
        <v>8</v>
      </c>
      <c r="AM45" s="41">
        <f>L45+R45+X45+AD45+AJ45</f>
        <v>175.5</v>
      </c>
      <c r="AN45" s="42">
        <f>RANK(AM45,$AM$3:$AM$62,1)</f>
        <v>43</v>
      </c>
    </row>
    <row r="46" spans="1:40" ht="18" customHeight="1">
      <c r="A46" s="43">
        <v>38</v>
      </c>
      <c r="B46" s="44" t="s">
        <v>62</v>
      </c>
      <c r="C46" s="30">
        <v>50</v>
      </c>
      <c r="D46" s="31">
        <f>IF(C46=0,0,IF(C46&lt;=24,C46+36,C46-24))</f>
        <v>26</v>
      </c>
      <c r="E46" s="31">
        <f>IF(C46=0,0,IF(C46&lt;=48,C46+12,C46-48))</f>
        <v>2</v>
      </c>
      <c r="F46" s="31">
        <f>IF(C46=0,0,IF(C46&lt;=12,C46+48,C46-12))</f>
        <v>38</v>
      </c>
      <c r="G46" s="32">
        <f>IF(C46=0,0,IF(C46&lt;=36,C46+24,C46-36))</f>
        <v>14</v>
      </c>
      <c r="H46" s="33">
        <v>0</v>
      </c>
      <c r="I46" s="34">
        <f>RANK(H46,$H$3:$H$62,0)</f>
        <v>39</v>
      </c>
      <c r="J46" s="34">
        <f>I46</f>
        <v>39</v>
      </c>
      <c r="K46" s="34">
        <f>COUNTIF(I$3:I$62,J$3:J$62)</f>
        <v>22</v>
      </c>
      <c r="L46" s="35">
        <f>I46+(K46-1)/2</f>
        <v>49.5</v>
      </c>
      <c r="N46" s="36">
        <v>3</v>
      </c>
      <c r="O46" s="37">
        <f>RANK(N46,$N$3:$N$62,0)</f>
        <v>9</v>
      </c>
      <c r="P46" s="37">
        <f>O46</f>
        <v>9</v>
      </c>
      <c r="Q46" s="37">
        <f>COUNTIF(O$3:O$62,P$3:P$62)</f>
        <v>4</v>
      </c>
      <c r="R46" s="38">
        <f>O46+(Q46-1)/2</f>
        <v>10.5</v>
      </c>
      <c r="T46" s="36">
        <v>1</v>
      </c>
      <c r="U46" s="37">
        <f>RANK(T46,$T$3:$T$62,0)</f>
        <v>26</v>
      </c>
      <c r="V46" s="37">
        <f>U46</f>
        <v>26</v>
      </c>
      <c r="W46" s="37">
        <f>COUNTIF(U$3:U$62,V$3:V$62)</f>
        <v>16</v>
      </c>
      <c r="X46" s="38">
        <f>U46+(W46-1)/2</f>
        <v>33.5</v>
      </c>
      <c r="Z46" s="36">
        <v>1</v>
      </c>
      <c r="AA46" s="37">
        <f>RANK(Z46,$Z$3:$Z$62,0)</f>
        <v>35</v>
      </c>
      <c r="AB46" s="37">
        <f>AA46</f>
        <v>35</v>
      </c>
      <c r="AC46" s="37">
        <f>COUNTIF(AA$3:AA$62,AB$3:AB$62)</f>
        <v>12</v>
      </c>
      <c r="AD46" s="38">
        <f>AA46+(AC46-1)/2</f>
        <v>40.5</v>
      </c>
      <c r="AE46" s="39"/>
      <c r="AF46" s="36">
        <v>1</v>
      </c>
      <c r="AG46" s="37">
        <f>RANK(AF46,$AF$3:$AF$62,0)</f>
        <v>36</v>
      </c>
      <c r="AH46" s="37">
        <f>AG46</f>
        <v>36</v>
      </c>
      <c r="AI46" s="37">
        <f>COUNTIF(AG$3:AG$62,AH$3:AH$62)</f>
        <v>16</v>
      </c>
      <c r="AJ46" s="38">
        <f>AG46+(AI46-1)/2</f>
        <v>43.5</v>
      </c>
      <c r="AL46" s="40">
        <f>H46+N46+T46+Z46+AF46</f>
        <v>6</v>
      </c>
      <c r="AM46" s="41">
        <f>L46+R46+X46+AD46+AJ46</f>
        <v>177.5</v>
      </c>
      <c r="AN46" s="42">
        <f>RANK(AM46,$AM$3:$AM$62,1)</f>
        <v>44</v>
      </c>
    </row>
    <row r="47" spans="1:40" ht="18" customHeight="1">
      <c r="A47" s="28">
        <v>41</v>
      </c>
      <c r="B47" s="29" t="s">
        <v>63</v>
      </c>
      <c r="C47" s="30">
        <v>47</v>
      </c>
      <c r="D47" s="31">
        <f>IF(C47=0,0,IF(C47&lt;=24,C47+36,C47-24))</f>
        <v>23</v>
      </c>
      <c r="E47" s="31">
        <f>IF(C47=0,0,IF(C47&lt;=48,C47+12,C47-48))</f>
        <v>59</v>
      </c>
      <c r="F47" s="31">
        <f>IF(C47=0,0,IF(C47&lt;=12,C47+48,C47-12))</f>
        <v>35</v>
      </c>
      <c r="G47" s="32">
        <f>IF(C47=0,0,IF(C47&lt;=36,C47+24,C47-36))</f>
        <v>11</v>
      </c>
      <c r="H47" s="33">
        <v>0</v>
      </c>
      <c r="I47" s="34">
        <f>RANK(H47,$H$3:$H$62,0)</f>
        <v>39</v>
      </c>
      <c r="J47" s="34">
        <f>I47</f>
        <v>39</v>
      </c>
      <c r="K47" s="34">
        <f>COUNTIF(I$3:I$62,J$3:J$62)</f>
        <v>22</v>
      </c>
      <c r="L47" s="35">
        <f>I47+(K47-1)/2</f>
        <v>49.5</v>
      </c>
      <c r="N47" s="36">
        <v>3</v>
      </c>
      <c r="O47" s="37">
        <f>RANK(N47,$N$3:$N$62,0)</f>
        <v>9</v>
      </c>
      <c r="P47" s="37">
        <f>O47</f>
        <v>9</v>
      </c>
      <c r="Q47" s="37">
        <f>COUNTIF(O$3:O$62,P$3:P$62)</f>
        <v>4</v>
      </c>
      <c r="R47" s="38">
        <f>O47+(Q47-1)/2</f>
        <v>10.5</v>
      </c>
      <c r="T47" s="36">
        <v>0</v>
      </c>
      <c r="U47" s="37">
        <f>RANK(T47,$T$3:$T$62,0)</f>
        <v>42</v>
      </c>
      <c r="V47" s="37">
        <f>U47</f>
        <v>42</v>
      </c>
      <c r="W47" s="37">
        <f>COUNTIF(U$3:U$62,V$3:V$62)</f>
        <v>19</v>
      </c>
      <c r="X47" s="38">
        <f>U47+(W47-1)/2</f>
        <v>51</v>
      </c>
      <c r="Z47" s="36">
        <v>1</v>
      </c>
      <c r="AA47" s="37">
        <f>RANK(Z47,$Z$3:$Z$62,0)</f>
        <v>35</v>
      </c>
      <c r="AB47" s="37">
        <f>AA47</f>
        <v>35</v>
      </c>
      <c r="AC47" s="37">
        <f>COUNTIF(AA$3:AA$62,AB$3:AB$62)</f>
        <v>12</v>
      </c>
      <c r="AD47" s="38">
        <f>AA47+(AC47-1)/2</f>
        <v>40.5</v>
      </c>
      <c r="AE47" s="39"/>
      <c r="AF47" s="36">
        <v>2</v>
      </c>
      <c r="AG47" s="37">
        <f>RANK(AF47,$AF$3:$AF$62,0)</f>
        <v>23</v>
      </c>
      <c r="AH47" s="37">
        <f>AG47</f>
        <v>23</v>
      </c>
      <c r="AI47" s="37">
        <f>COUNTIF(AG$3:AG$62,AH$3:AH$62)</f>
        <v>13</v>
      </c>
      <c r="AJ47" s="38">
        <f>AG47+(AI47-1)/2</f>
        <v>29</v>
      </c>
      <c r="AL47" s="40">
        <f>H47+N47+T47+Z47+AF47</f>
        <v>6</v>
      </c>
      <c r="AM47" s="41">
        <f>L47+R47+X47+AD47+AJ47</f>
        <v>180.5</v>
      </c>
      <c r="AN47" s="42">
        <f>RANK(AM47,$AM$3:$AM$62,1)</f>
        <v>45</v>
      </c>
    </row>
    <row r="48" spans="1:40" ht="18" customHeight="1">
      <c r="A48" s="43">
        <v>21</v>
      </c>
      <c r="B48" s="29" t="s">
        <v>64</v>
      </c>
      <c r="C48" s="30">
        <v>43</v>
      </c>
      <c r="D48" s="31">
        <f>IF(C48=0,0,IF(C48&lt;=24,C48+36,C48-24))</f>
        <v>19</v>
      </c>
      <c r="E48" s="31">
        <f>IF(C48=0,0,IF(C48&lt;=48,C48+12,C48-48))</f>
        <v>55</v>
      </c>
      <c r="F48" s="31">
        <f>IF(C48=0,0,IF(C48&lt;=12,C48+48,C48-12))</f>
        <v>31</v>
      </c>
      <c r="G48" s="32">
        <f>IF(C48=0,0,IF(C48&lt;=36,C48+24,C48-36))</f>
        <v>7</v>
      </c>
      <c r="H48" s="33">
        <v>3</v>
      </c>
      <c r="I48" s="34">
        <f>RANK(H48,$H$3:$H$62,0)</f>
        <v>17</v>
      </c>
      <c r="J48" s="34">
        <f>I48</f>
        <v>17</v>
      </c>
      <c r="K48" s="34">
        <f>COUNTIF(I$3:I$62,J$3:J$62)</f>
        <v>3</v>
      </c>
      <c r="L48" s="35">
        <f>I48+(K48-1)/2</f>
        <v>18</v>
      </c>
      <c r="N48" s="36">
        <v>0</v>
      </c>
      <c r="O48" s="37">
        <f>RANK(N48,$N$3:$N$62,0)</f>
        <v>35</v>
      </c>
      <c r="P48" s="37">
        <f>O48</f>
        <v>35</v>
      </c>
      <c r="Q48" s="37">
        <f>COUNTIF(O$3:O$62,P$3:P$62)</f>
        <v>26</v>
      </c>
      <c r="R48" s="38">
        <f>O48+(Q48-1)/2</f>
        <v>47.5</v>
      </c>
      <c r="T48" s="36">
        <v>1</v>
      </c>
      <c r="U48" s="37">
        <f>RANK(T48,$T$3:$T$62,0)</f>
        <v>26</v>
      </c>
      <c r="V48" s="37">
        <f>U48</f>
        <v>26</v>
      </c>
      <c r="W48" s="37">
        <f>COUNTIF(U$3:U$62,V$3:V$62)</f>
        <v>16</v>
      </c>
      <c r="X48" s="38">
        <f>U48+(W48-1)/2</f>
        <v>33.5</v>
      </c>
      <c r="Z48" s="36">
        <v>0</v>
      </c>
      <c r="AA48" s="37">
        <f>RANK(Z48,$Z$3:$Z$62,0)</f>
        <v>47</v>
      </c>
      <c r="AB48" s="37">
        <f>AA48</f>
        <v>47</v>
      </c>
      <c r="AC48" s="37">
        <f>COUNTIF(AA$3:AA$62,AB$3:AB$62)</f>
        <v>14</v>
      </c>
      <c r="AD48" s="38">
        <f>AA48+(AC48-1)/2</f>
        <v>53.5</v>
      </c>
      <c r="AE48" s="39"/>
      <c r="AF48" s="36">
        <v>2</v>
      </c>
      <c r="AG48" s="37">
        <f>RANK(AF48,$AF$3:$AF$62,0)</f>
        <v>23</v>
      </c>
      <c r="AH48" s="37">
        <f>AG48</f>
        <v>23</v>
      </c>
      <c r="AI48" s="37">
        <f>COUNTIF(AG$3:AG$62,AH$3:AH$62)</f>
        <v>13</v>
      </c>
      <c r="AJ48" s="38">
        <f>AG48+(AI48-1)/2</f>
        <v>29</v>
      </c>
      <c r="AL48" s="40">
        <f>H48+N48+T48+Z48+AF48</f>
        <v>6</v>
      </c>
      <c r="AM48" s="41">
        <f>L48+R48+X48+AD48+AJ48</f>
        <v>181.5</v>
      </c>
      <c r="AN48" s="42">
        <f>RANK(AM48,$AM$3:$AM$62,1)</f>
        <v>46</v>
      </c>
    </row>
    <row r="49" spans="1:40" ht="18" customHeight="1">
      <c r="A49" s="28">
        <v>31</v>
      </c>
      <c r="B49" s="44" t="s">
        <v>65</v>
      </c>
      <c r="C49" s="30">
        <v>46</v>
      </c>
      <c r="D49" s="31">
        <f>IF(C49=0,0,IF(C49&lt;=24,C49+36,C49-24))</f>
        <v>22</v>
      </c>
      <c r="E49" s="31">
        <f>IF(C49=0,0,IF(C49&lt;=48,C49+12,C49-48))</f>
        <v>58</v>
      </c>
      <c r="F49" s="31">
        <f>IF(C49=0,0,IF(C49&lt;=12,C49+48,C49-12))</f>
        <v>34</v>
      </c>
      <c r="G49" s="32">
        <f>IF(C49=0,0,IF(C49&lt;=36,C49+24,C49-36))</f>
        <v>10</v>
      </c>
      <c r="H49" s="33">
        <v>2</v>
      </c>
      <c r="I49" s="34">
        <f>RANK(H49,$H$3:$H$62,0)</f>
        <v>20</v>
      </c>
      <c r="J49" s="34">
        <f>I49</f>
        <v>20</v>
      </c>
      <c r="K49" s="34">
        <f>COUNTIF(I$3:I$62,J$3:J$62)</f>
        <v>10</v>
      </c>
      <c r="L49" s="35">
        <f>I49+(K49-1)/2</f>
        <v>24.5</v>
      </c>
      <c r="N49" s="36">
        <v>1</v>
      </c>
      <c r="O49" s="37">
        <f>RANK(N49,$N$3:$N$62,0)</f>
        <v>22</v>
      </c>
      <c r="P49" s="37">
        <f>O49</f>
        <v>22</v>
      </c>
      <c r="Q49" s="37">
        <f>COUNTIF(O$3:O$62,P$3:P$62)</f>
        <v>13</v>
      </c>
      <c r="R49" s="38">
        <f>O49+(Q49-1)/2</f>
        <v>28</v>
      </c>
      <c r="T49" s="36">
        <v>2</v>
      </c>
      <c r="U49" s="37">
        <f>RANK(T49,$T$3:$T$62,0)</f>
        <v>17</v>
      </c>
      <c r="V49" s="37">
        <f>U49</f>
        <v>17</v>
      </c>
      <c r="W49" s="37">
        <f>COUNTIF(U$3:U$62,V$3:V$62)</f>
        <v>9</v>
      </c>
      <c r="X49" s="38">
        <f>U49+(W49-1)/2</f>
        <v>21</v>
      </c>
      <c r="Z49" s="36">
        <v>0</v>
      </c>
      <c r="AA49" s="37">
        <f>RANK(Z49,$Z$3:$Z$62,0)</f>
        <v>47</v>
      </c>
      <c r="AB49" s="37">
        <f>AA49</f>
        <v>47</v>
      </c>
      <c r="AC49" s="37">
        <f>COUNTIF(AA$3:AA$62,AB$3:AB$62)</f>
        <v>14</v>
      </c>
      <c r="AD49" s="38">
        <f>AA49+(AC49-1)/2</f>
        <v>53.5</v>
      </c>
      <c r="AE49" s="39"/>
      <c r="AF49" s="36">
        <v>0</v>
      </c>
      <c r="AG49" s="37">
        <f>RANK(AF49,$AF$3:$AF$62,0)</f>
        <v>52</v>
      </c>
      <c r="AH49" s="37">
        <f>AG49</f>
        <v>52</v>
      </c>
      <c r="AI49" s="37">
        <f>COUNTIF(AG$3:AG$62,AH$3:AH$62)</f>
        <v>9</v>
      </c>
      <c r="AJ49" s="38">
        <f>AG49+(AI49-1)/2</f>
        <v>56</v>
      </c>
      <c r="AL49" s="40">
        <f>H49+N49+T49+Z49+AF49</f>
        <v>5</v>
      </c>
      <c r="AM49" s="41">
        <f>L49+R49+X49+AD49+AJ49</f>
        <v>183</v>
      </c>
      <c r="AN49" s="42">
        <f>RANK(AM49,$AM$3:$AM$62,1)</f>
        <v>47</v>
      </c>
    </row>
    <row r="50" spans="1:40" ht="18" customHeight="1">
      <c r="A50" s="43">
        <v>49</v>
      </c>
      <c r="B50" s="29" t="s">
        <v>66</v>
      </c>
      <c r="C50" s="30">
        <v>29</v>
      </c>
      <c r="D50" s="31">
        <f>IF(C50=0,0,IF(C50&lt;=24,C50+36,C50-24))</f>
        <v>5</v>
      </c>
      <c r="E50" s="31">
        <f>IF(C50=0,0,IF(C50&lt;=48,C50+12,C50-48))</f>
        <v>41</v>
      </c>
      <c r="F50" s="31">
        <f>IF(C50=0,0,IF(C50&lt;=12,C50+48,C50-12))</f>
        <v>17</v>
      </c>
      <c r="G50" s="32">
        <f>IF(C50=0,0,IF(C50&lt;=36,C50+24,C50-36))</f>
        <v>53</v>
      </c>
      <c r="H50" s="33">
        <v>4</v>
      </c>
      <c r="I50" s="34">
        <f>RANK(H50,$H$3:$H$62,0)</f>
        <v>8</v>
      </c>
      <c r="J50" s="34">
        <f>I50</f>
        <v>8</v>
      </c>
      <c r="K50" s="34">
        <f>COUNTIF(I$3:I$62,J$3:J$62)</f>
        <v>9</v>
      </c>
      <c r="L50" s="35">
        <f>I50+(K50-1)/2</f>
        <v>12</v>
      </c>
      <c r="N50" s="36">
        <v>0</v>
      </c>
      <c r="O50" s="37">
        <f>RANK(N50,$N$3:$N$62,0)</f>
        <v>35</v>
      </c>
      <c r="P50" s="37">
        <f>O50</f>
        <v>35</v>
      </c>
      <c r="Q50" s="37">
        <f>COUNTIF(O$3:O$62,P$3:P$62)</f>
        <v>26</v>
      </c>
      <c r="R50" s="38">
        <f>O50+(Q50-1)/2</f>
        <v>47.5</v>
      </c>
      <c r="T50" s="36">
        <v>0</v>
      </c>
      <c r="U50" s="37">
        <f>RANK(T50,$T$3:$T$62,0)</f>
        <v>42</v>
      </c>
      <c r="V50" s="37">
        <f>U50</f>
        <v>42</v>
      </c>
      <c r="W50" s="37">
        <f>COUNTIF(U$3:U$62,V$3:V$62)</f>
        <v>19</v>
      </c>
      <c r="X50" s="38">
        <f>U50+(W50-1)/2</f>
        <v>51</v>
      </c>
      <c r="Z50" s="36">
        <v>2</v>
      </c>
      <c r="AA50" s="37">
        <f>RANK(Z50,$Z$3:$Z$62,0)</f>
        <v>26</v>
      </c>
      <c r="AB50" s="37">
        <f>AA50</f>
        <v>26</v>
      </c>
      <c r="AC50" s="37">
        <f>COUNTIF(AA$3:AA$62,AB$3:AB$62)</f>
        <v>9</v>
      </c>
      <c r="AD50" s="38">
        <f>AA50+(AC50-1)/2</f>
        <v>30</v>
      </c>
      <c r="AE50" s="39"/>
      <c r="AF50" s="36">
        <v>1</v>
      </c>
      <c r="AG50" s="37">
        <f>RANK(AF50,$AF$3:$AF$62,0)</f>
        <v>36</v>
      </c>
      <c r="AH50" s="37">
        <f>AG50</f>
        <v>36</v>
      </c>
      <c r="AI50" s="37">
        <f>COUNTIF(AG$3:AG$62,AH$3:AH$62)</f>
        <v>16</v>
      </c>
      <c r="AJ50" s="38">
        <f>AG50+(AI50-1)/2</f>
        <v>43.5</v>
      </c>
      <c r="AL50" s="40">
        <f>H50+N50+T50+Z50+AF50</f>
        <v>7</v>
      </c>
      <c r="AM50" s="41">
        <f>L50+R50+X50+AD50+AJ50</f>
        <v>184</v>
      </c>
      <c r="AN50" s="42">
        <f>RANK(AM50,$AM$3:$AM$62,1)</f>
        <v>48</v>
      </c>
    </row>
    <row r="51" spans="1:40" ht="18" customHeight="1">
      <c r="A51" s="28">
        <v>20</v>
      </c>
      <c r="B51" s="29" t="s">
        <v>67</v>
      </c>
      <c r="C51" s="30">
        <v>48</v>
      </c>
      <c r="D51" s="31">
        <f>IF(C51=0,0,IF(C51&lt;=24,C51+36,C51-24))</f>
        <v>24</v>
      </c>
      <c r="E51" s="31">
        <f>IF(C51=0,0,IF(C51&lt;=48,C51+12,C51-48))</f>
        <v>60</v>
      </c>
      <c r="F51" s="31">
        <f>IF(C51=0,0,IF(C51&lt;=12,C51+48,C51-12))</f>
        <v>36</v>
      </c>
      <c r="G51" s="32">
        <f>IF(C51=0,0,IF(C51&lt;=36,C51+24,C51-36))</f>
        <v>12</v>
      </c>
      <c r="H51" s="33">
        <v>0</v>
      </c>
      <c r="I51" s="34">
        <f>RANK(H51,$H$3:$H$62,0)</f>
        <v>39</v>
      </c>
      <c r="J51" s="34">
        <f>I51</f>
        <v>39</v>
      </c>
      <c r="K51" s="34">
        <f>COUNTIF(I$3:I$62,J$3:J$62)</f>
        <v>22</v>
      </c>
      <c r="L51" s="35">
        <f>I51+(K51-1)/2</f>
        <v>49.5</v>
      </c>
      <c r="N51" s="36">
        <v>5</v>
      </c>
      <c r="O51" s="37">
        <f>RANK(N51,$N$3:$N$62,0)</f>
        <v>5</v>
      </c>
      <c r="P51" s="37">
        <f>O51</f>
        <v>5</v>
      </c>
      <c r="Q51" s="37">
        <f>COUNTIF(O$3:O$62,P$3:P$62)</f>
        <v>1</v>
      </c>
      <c r="R51" s="38">
        <f>O51+(Q51-1)/2</f>
        <v>5</v>
      </c>
      <c r="T51" s="36">
        <v>0</v>
      </c>
      <c r="U51" s="37">
        <f>RANK(T51,$T$3:$T$62,0)</f>
        <v>42</v>
      </c>
      <c r="V51" s="37">
        <f>U51</f>
        <v>42</v>
      </c>
      <c r="W51" s="37">
        <f>COUNTIF(U$3:U$62,V$3:V$62)</f>
        <v>19</v>
      </c>
      <c r="X51" s="38">
        <f>U51+(W51-1)/2</f>
        <v>51</v>
      </c>
      <c r="Z51" s="36">
        <v>0</v>
      </c>
      <c r="AA51" s="37">
        <f>RANK(Z51,$Z$3:$Z$62,0)</f>
        <v>47</v>
      </c>
      <c r="AB51" s="37">
        <f>AA51</f>
        <v>47</v>
      </c>
      <c r="AC51" s="37">
        <f>COUNTIF(AA$3:AA$62,AB$3:AB$62)</f>
        <v>14</v>
      </c>
      <c r="AD51" s="38">
        <f>AA51+(AC51-1)/2</f>
        <v>53.5</v>
      </c>
      <c r="AE51" s="39"/>
      <c r="AF51" s="36">
        <v>2</v>
      </c>
      <c r="AG51" s="37">
        <f>RANK(AF51,$AF$3:$AF$62,0)</f>
        <v>23</v>
      </c>
      <c r="AH51" s="37">
        <f>AG51</f>
        <v>23</v>
      </c>
      <c r="AI51" s="37">
        <f>COUNTIF(AG$3:AG$62,AH$3:AH$62)</f>
        <v>13</v>
      </c>
      <c r="AJ51" s="38">
        <f>AG51+(AI51-1)/2</f>
        <v>29</v>
      </c>
      <c r="AL51" s="40">
        <f>H51+N51+T51+Z51+AF51</f>
        <v>7</v>
      </c>
      <c r="AM51" s="41">
        <f>L51+R51+X51+AD51+AJ51</f>
        <v>188</v>
      </c>
      <c r="AN51" s="42">
        <f>RANK(AM51,$AM$3:$AM$62,1)</f>
        <v>49</v>
      </c>
    </row>
    <row r="52" spans="1:40" ht="18" customHeight="1">
      <c r="A52" s="43">
        <v>53</v>
      </c>
      <c r="B52" s="29" t="s">
        <v>68</v>
      </c>
      <c r="C52" s="30">
        <v>2</v>
      </c>
      <c r="D52" s="31">
        <f>IF(C52=0,0,IF(C52&lt;=24,C52+36,C52-24))</f>
        <v>38</v>
      </c>
      <c r="E52" s="31">
        <f>IF(C52=0,0,IF(C52&lt;=48,C52+12,C52-48))</f>
        <v>14</v>
      </c>
      <c r="F52" s="31">
        <f>IF(C52=0,0,IF(C52&lt;=12,C52+48,C52-12))</f>
        <v>50</v>
      </c>
      <c r="G52" s="32">
        <f>IF(C52=0,0,IF(C52&lt;=36,C52+24,C52-36))</f>
        <v>26</v>
      </c>
      <c r="H52" s="33">
        <v>1</v>
      </c>
      <c r="I52" s="34">
        <f>RANK(H52,$H$3:$H$62,0)</f>
        <v>30</v>
      </c>
      <c r="J52" s="34">
        <f>I52</f>
        <v>30</v>
      </c>
      <c r="K52" s="34">
        <f>COUNTIF(I$3:I$62,J$3:J$62)</f>
        <v>9</v>
      </c>
      <c r="L52" s="35">
        <f>I52+(K52-1)/2</f>
        <v>34</v>
      </c>
      <c r="N52" s="36">
        <v>0</v>
      </c>
      <c r="O52" s="37">
        <f>RANK(N52,$N$3:$N$62,0)</f>
        <v>35</v>
      </c>
      <c r="P52" s="37">
        <f>O52</f>
        <v>35</v>
      </c>
      <c r="Q52" s="37">
        <f>COUNTIF(O$3:O$62,P$3:P$62)</f>
        <v>26</v>
      </c>
      <c r="R52" s="38">
        <f>O52+(Q52-1)/2</f>
        <v>47.5</v>
      </c>
      <c r="T52" s="36">
        <v>1</v>
      </c>
      <c r="U52" s="37">
        <f>RANK(T52,$T$3:$T$62,0)</f>
        <v>26</v>
      </c>
      <c r="V52" s="37">
        <f>U52</f>
        <v>26</v>
      </c>
      <c r="W52" s="37">
        <f>COUNTIF(U$3:U$62,V$3:V$62)</f>
        <v>16</v>
      </c>
      <c r="X52" s="38">
        <f>U52+(W52-1)/2</f>
        <v>33.5</v>
      </c>
      <c r="Z52" s="36">
        <v>0</v>
      </c>
      <c r="AA52" s="37">
        <f>RANK(Z52,$Z$3:$Z$62,0)</f>
        <v>47</v>
      </c>
      <c r="AB52" s="37">
        <f>AA52</f>
        <v>47</v>
      </c>
      <c r="AC52" s="37">
        <f>COUNTIF(AA$3:AA$62,AB$3:AB$62)</f>
        <v>14</v>
      </c>
      <c r="AD52" s="38">
        <f>AA52+(AC52-1)/2</f>
        <v>53.5</v>
      </c>
      <c r="AE52" s="39"/>
      <c r="AF52" s="36">
        <v>2</v>
      </c>
      <c r="AG52" s="37">
        <f>RANK(AF52,$AF$3:$AF$62,0)</f>
        <v>23</v>
      </c>
      <c r="AH52" s="37">
        <f>AG52</f>
        <v>23</v>
      </c>
      <c r="AI52" s="37">
        <f>COUNTIF(AG$3:AG$62,AH$3:AH$62)</f>
        <v>13</v>
      </c>
      <c r="AJ52" s="38">
        <f>AG52+(AI52-1)/2</f>
        <v>29</v>
      </c>
      <c r="AL52" s="40">
        <f>H52+N52+T52+Z52+AF52</f>
        <v>4</v>
      </c>
      <c r="AM52" s="41">
        <f>L52+R52+X52+AD52+AJ52</f>
        <v>197.5</v>
      </c>
      <c r="AN52" s="42">
        <f>RANK(AM52,$AM$3:$AM$62,1)</f>
        <v>50</v>
      </c>
    </row>
    <row r="53" spans="1:40" ht="18" customHeight="1">
      <c r="A53" s="28">
        <v>7</v>
      </c>
      <c r="B53" s="29" t="s">
        <v>69</v>
      </c>
      <c r="C53" s="30">
        <v>18</v>
      </c>
      <c r="D53" s="31">
        <f>IF(C53=0,0,IF(C53&lt;=24,C53+36,C53-24))</f>
        <v>54</v>
      </c>
      <c r="E53" s="31">
        <f>IF(C53=0,0,IF(C53&lt;=48,C53+12,C53-48))</f>
        <v>30</v>
      </c>
      <c r="F53" s="31">
        <f>IF(C53=0,0,IF(C53&lt;=12,C53+48,C53-12))</f>
        <v>6</v>
      </c>
      <c r="G53" s="32">
        <f>IF(C53=0,0,IF(C53&lt;=36,C53+24,C53-36))</f>
        <v>42</v>
      </c>
      <c r="H53" s="33">
        <v>1</v>
      </c>
      <c r="I53" s="34">
        <f>RANK(H53,$H$3:$H$62,0)</f>
        <v>30</v>
      </c>
      <c r="J53" s="34">
        <f>I53</f>
        <v>30</v>
      </c>
      <c r="K53" s="34">
        <f>COUNTIF(I$3:I$62,J$3:J$62)</f>
        <v>9</v>
      </c>
      <c r="L53" s="35">
        <f>I53+(K53-1)/2</f>
        <v>34</v>
      </c>
      <c r="N53" s="36">
        <v>0</v>
      </c>
      <c r="O53" s="37">
        <f>RANK(N53,$N$3:$N$62,0)</f>
        <v>35</v>
      </c>
      <c r="P53" s="37">
        <f>O53</f>
        <v>35</v>
      </c>
      <c r="Q53" s="37">
        <f>COUNTIF(O$3:O$62,P$3:P$62)</f>
        <v>26</v>
      </c>
      <c r="R53" s="38">
        <f>O53+(Q53-1)/2</f>
        <v>47.5</v>
      </c>
      <c r="T53" s="36">
        <v>2</v>
      </c>
      <c r="U53" s="37">
        <f>RANK(T53,$T$3:$T$62,0)</f>
        <v>17</v>
      </c>
      <c r="V53" s="37">
        <f>U53</f>
        <v>17</v>
      </c>
      <c r="W53" s="37">
        <f>COUNTIF(U$3:U$62,V$3:V$62)</f>
        <v>9</v>
      </c>
      <c r="X53" s="38">
        <f>U53+(W53-1)/2</f>
        <v>21</v>
      </c>
      <c r="Z53" s="36">
        <v>0</v>
      </c>
      <c r="AA53" s="37">
        <f>RANK(Z53,$Z$3:$Z$62,0)</f>
        <v>47</v>
      </c>
      <c r="AB53" s="37">
        <f>AA53</f>
        <v>47</v>
      </c>
      <c r="AC53" s="37">
        <f>COUNTIF(AA$3:AA$62,AB$3:AB$62)</f>
        <v>14</v>
      </c>
      <c r="AD53" s="38">
        <f>AA53+(AC53-1)/2</f>
        <v>53.5</v>
      </c>
      <c r="AE53" s="39"/>
      <c r="AF53" s="36">
        <v>1</v>
      </c>
      <c r="AG53" s="37">
        <f>RANK(AF53,$AF$3:$AF$62,0)</f>
        <v>36</v>
      </c>
      <c r="AH53" s="37">
        <f>AG53</f>
        <v>36</v>
      </c>
      <c r="AI53" s="37">
        <f>COUNTIF(AG$3:AG$62,AH$3:AH$62)</f>
        <v>16</v>
      </c>
      <c r="AJ53" s="38">
        <f>AG53+(AI53-1)/2</f>
        <v>43.5</v>
      </c>
      <c r="AL53" s="40">
        <f>H53+N53+T53+Z53+AF53</f>
        <v>4</v>
      </c>
      <c r="AM53" s="41">
        <f>L53+R53+X53+AD53+AJ53</f>
        <v>199.5</v>
      </c>
      <c r="AN53" s="42">
        <f>RANK(AM53,$AM$3:$AM$62,1)</f>
        <v>51</v>
      </c>
    </row>
    <row r="54" spans="1:40" ht="18" customHeight="1">
      <c r="A54" s="43">
        <v>8</v>
      </c>
      <c r="B54" s="29" t="s">
        <v>70</v>
      </c>
      <c r="C54" s="30">
        <v>1</v>
      </c>
      <c r="D54" s="31">
        <f>IF(C54=0,0,IF(C54&lt;=24,C54+36,C54-24))</f>
        <v>37</v>
      </c>
      <c r="E54" s="31">
        <f>IF(C54=0,0,IF(C54&lt;=48,C54+12,C54-48))</f>
        <v>13</v>
      </c>
      <c r="F54" s="31">
        <f>IF(C54=0,0,IF(C54&lt;=12,C54+48,C54-12))</f>
        <v>49</v>
      </c>
      <c r="G54" s="32">
        <f>IF(C54=0,0,IF(C54&lt;=36,C54+24,C54-36))</f>
        <v>25</v>
      </c>
      <c r="H54" s="33">
        <v>10</v>
      </c>
      <c r="I54" s="34">
        <f>RANK(H54,$H$3:$H$62,0)</f>
        <v>2</v>
      </c>
      <c r="J54" s="34">
        <f>I54</f>
        <v>2</v>
      </c>
      <c r="K54" s="34">
        <f>COUNTIF(I$3:I$62,J$3:J$62)</f>
        <v>1</v>
      </c>
      <c r="L54" s="35">
        <f>I54+(K54-1)/2</f>
        <v>2</v>
      </c>
      <c r="N54" s="36">
        <v>0</v>
      </c>
      <c r="O54" s="37">
        <f>RANK(N54,$N$3:$N$62,0)</f>
        <v>35</v>
      </c>
      <c r="P54" s="37">
        <f>O54</f>
        <v>35</v>
      </c>
      <c r="Q54" s="37">
        <f>COUNTIF(O$3:O$62,P$3:P$62)</f>
        <v>26</v>
      </c>
      <c r="R54" s="38">
        <f>O54+(Q54-1)/2</f>
        <v>47.5</v>
      </c>
      <c r="T54" s="36">
        <v>0</v>
      </c>
      <c r="U54" s="37">
        <f>RANK(T54,$T$3:$T$62,0)</f>
        <v>42</v>
      </c>
      <c r="V54" s="37">
        <f>U54</f>
        <v>42</v>
      </c>
      <c r="W54" s="37">
        <f>COUNTIF(U$3:U$62,V$3:V$62)</f>
        <v>19</v>
      </c>
      <c r="X54" s="38">
        <f>U54+(W54-1)/2</f>
        <v>51</v>
      </c>
      <c r="Z54" s="36">
        <v>0</v>
      </c>
      <c r="AA54" s="37">
        <f>RANK(Z54,$Z$3:$Z$62,0)</f>
        <v>47</v>
      </c>
      <c r="AB54" s="37">
        <f>AA54</f>
        <v>47</v>
      </c>
      <c r="AC54" s="37">
        <f>COUNTIF(AA$3:AA$62,AB$3:AB$62)</f>
        <v>14</v>
      </c>
      <c r="AD54" s="38">
        <f>AA54+(AC54-1)/2</f>
        <v>53.5</v>
      </c>
      <c r="AE54" s="39"/>
      <c r="AF54" s="36">
        <v>0</v>
      </c>
      <c r="AG54" s="37">
        <f>RANK(AF54,$AF$3:$AF$62,0)</f>
        <v>52</v>
      </c>
      <c r="AH54" s="37">
        <f>AG54</f>
        <v>52</v>
      </c>
      <c r="AI54" s="37">
        <f>COUNTIF(AG$3:AG$62,AH$3:AH$62)</f>
        <v>9</v>
      </c>
      <c r="AJ54" s="38">
        <f>AG54+(AI54-1)/2</f>
        <v>56</v>
      </c>
      <c r="AL54" s="40">
        <f>H54+N54+T54+Z54+AF54</f>
        <v>10</v>
      </c>
      <c r="AM54" s="41">
        <f>L54+R54+X54+AD54+AJ54</f>
        <v>210</v>
      </c>
      <c r="AN54" s="42">
        <f>RANK(AM54,$AM$3:$AM$62,1)</f>
        <v>52</v>
      </c>
    </row>
    <row r="55" spans="1:40" ht="18" customHeight="1">
      <c r="A55" s="28">
        <v>47</v>
      </c>
      <c r="B55" s="29" t="s">
        <v>71</v>
      </c>
      <c r="C55" s="30">
        <v>59</v>
      </c>
      <c r="D55" s="31">
        <f>IF(C55=0,0,IF(C55&lt;=24,C55+36,C55-24))</f>
        <v>35</v>
      </c>
      <c r="E55" s="31">
        <f>IF(C55=0,0,IF(C55&lt;=48,C55+12,C55-48))</f>
        <v>11</v>
      </c>
      <c r="F55" s="31">
        <f>IF(C55=0,0,IF(C55&lt;=12,C55+48,C55-12))</f>
        <v>47</v>
      </c>
      <c r="G55" s="32">
        <f>IF(C55=0,0,IF(C55&lt;=36,C55+24,C55-36))</f>
        <v>23</v>
      </c>
      <c r="H55" s="33">
        <v>0</v>
      </c>
      <c r="I55" s="34">
        <f>RANK(H55,$H$3:$H$62,0)</f>
        <v>39</v>
      </c>
      <c r="J55" s="34">
        <f>I55</f>
        <v>39</v>
      </c>
      <c r="K55" s="34">
        <f>COUNTIF(I$3:I$62,J$3:J$62)</f>
        <v>22</v>
      </c>
      <c r="L55" s="35">
        <f>I55+(K55-1)/2</f>
        <v>49.5</v>
      </c>
      <c r="N55" s="36">
        <v>1</v>
      </c>
      <c r="O55" s="37">
        <f>RANK(N55,$N$3:$N$62,0)</f>
        <v>22</v>
      </c>
      <c r="P55" s="37">
        <f>O55</f>
        <v>22</v>
      </c>
      <c r="Q55" s="37">
        <f>COUNTIF(O$3:O$62,P$3:P$62)</f>
        <v>13</v>
      </c>
      <c r="R55" s="38">
        <f>O55+(Q55-1)/2</f>
        <v>28</v>
      </c>
      <c r="T55" s="36">
        <v>0</v>
      </c>
      <c r="U55" s="37">
        <f>RANK(T55,$T$3:$T$62,0)</f>
        <v>42</v>
      </c>
      <c r="V55" s="37">
        <f>U55</f>
        <v>42</v>
      </c>
      <c r="W55" s="37">
        <f>COUNTIF(U$3:U$62,V$3:V$62)</f>
        <v>19</v>
      </c>
      <c r="X55" s="38">
        <f>U55+(W55-1)/2</f>
        <v>51</v>
      </c>
      <c r="Z55" s="36">
        <v>1</v>
      </c>
      <c r="AA55" s="37">
        <f>RANK(Z55,$Z$3:$Z$62,0)</f>
        <v>35</v>
      </c>
      <c r="AB55" s="37">
        <f>AA55</f>
        <v>35</v>
      </c>
      <c r="AC55" s="37">
        <f>COUNTIF(AA$3:AA$62,AB$3:AB$62)</f>
        <v>12</v>
      </c>
      <c r="AD55" s="38">
        <f>AA55+(AC55-1)/2</f>
        <v>40.5</v>
      </c>
      <c r="AE55" s="39"/>
      <c r="AF55" s="36">
        <v>1</v>
      </c>
      <c r="AG55" s="37">
        <f>RANK(AF55,$AF$3:$AF$62,0)</f>
        <v>36</v>
      </c>
      <c r="AH55" s="37">
        <f>AG55</f>
        <v>36</v>
      </c>
      <c r="AI55" s="37">
        <f>COUNTIF(AG$3:AG$62,AH$3:AH$62)</f>
        <v>16</v>
      </c>
      <c r="AJ55" s="38">
        <f>AG55+(AI55-1)/2</f>
        <v>43.5</v>
      </c>
      <c r="AL55" s="40">
        <f>H55+N55+T55+Z55+AF55</f>
        <v>3</v>
      </c>
      <c r="AM55" s="41">
        <f>L55+R55+X55+AD55+AJ55</f>
        <v>212.5</v>
      </c>
      <c r="AN55" s="42">
        <f>RANK(AM55,$AM$3:$AM$62,1)</f>
        <v>53</v>
      </c>
    </row>
    <row r="56" spans="1:40" ht="18" customHeight="1">
      <c r="A56" s="43">
        <v>33</v>
      </c>
      <c r="B56" s="44" t="s">
        <v>72</v>
      </c>
      <c r="C56" s="30">
        <v>57</v>
      </c>
      <c r="D56" s="31">
        <f>IF(C56=0,0,IF(C56&lt;=24,C56+36,C56-24))</f>
        <v>33</v>
      </c>
      <c r="E56" s="31">
        <f>IF(C56=0,0,IF(C56&lt;=48,C56+12,C56-48))</f>
        <v>9</v>
      </c>
      <c r="F56" s="31">
        <f>IF(C56=0,0,IF(C56&lt;=12,C56+48,C56-12))</f>
        <v>45</v>
      </c>
      <c r="G56" s="32">
        <f>IF(C56=0,0,IF(C56&lt;=36,C56+24,C56-36))</f>
        <v>21</v>
      </c>
      <c r="H56" s="33">
        <v>2</v>
      </c>
      <c r="I56" s="34">
        <f>RANK(H56,$H$3:$H$62,0)</f>
        <v>20</v>
      </c>
      <c r="J56" s="34">
        <f>I56</f>
        <v>20</v>
      </c>
      <c r="K56" s="34">
        <f>COUNTIF(I$3:I$62,J$3:J$62)</f>
        <v>10</v>
      </c>
      <c r="L56" s="35">
        <f>I56+(K56-1)/2</f>
        <v>24.5</v>
      </c>
      <c r="N56" s="36">
        <v>0</v>
      </c>
      <c r="O56" s="37">
        <f>RANK(N56,$N$3:$N$62,0)</f>
        <v>35</v>
      </c>
      <c r="P56" s="37">
        <f>O56</f>
        <v>35</v>
      </c>
      <c r="Q56" s="37">
        <f>COUNTIF(O$3:O$62,P$3:P$62)</f>
        <v>26</v>
      </c>
      <c r="R56" s="38">
        <f>O56+(Q56-1)/2</f>
        <v>47.5</v>
      </c>
      <c r="T56" s="36">
        <v>0</v>
      </c>
      <c r="U56" s="37">
        <f>RANK(T56,$T$3:$T$62,0)</f>
        <v>42</v>
      </c>
      <c r="V56" s="37">
        <f>U56</f>
        <v>42</v>
      </c>
      <c r="W56" s="37">
        <f>COUNTIF(U$3:U$62,V$3:V$62)</f>
        <v>19</v>
      </c>
      <c r="X56" s="38">
        <f>U56+(W56-1)/2</f>
        <v>51</v>
      </c>
      <c r="Z56" s="36">
        <v>0</v>
      </c>
      <c r="AA56" s="37">
        <f>RANK(Z56,$Z$3:$Z$62,0)</f>
        <v>47</v>
      </c>
      <c r="AB56" s="37">
        <f>AA56</f>
        <v>47</v>
      </c>
      <c r="AC56" s="37">
        <f>COUNTIF(AA$3:AA$62,AB$3:AB$62)</f>
        <v>14</v>
      </c>
      <c r="AD56" s="38">
        <f>AA56+(AC56-1)/2</f>
        <v>53.5</v>
      </c>
      <c r="AE56" s="39"/>
      <c r="AF56" s="36">
        <v>1</v>
      </c>
      <c r="AG56" s="37">
        <f>RANK(AF56,$AF$3:$AF$62,0)</f>
        <v>36</v>
      </c>
      <c r="AH56" s="37">
        <f>AG56</f>
        <v>36</v>
      </c>
      <c r="AI56" s="37">
        <f>COUNTIF(AG$3:AG$62,AH$3:AH$62)</f>
        <v>16</v>
      </c>
      <c r="AJ56" s="38">
        <f>AG56+(AI56-1)/2</f>
        <v>43.5</v>
      </c>
      <c r="AL56" s="40">
        <f>H56+N56+T56+Z56+AF56</f>
        <v>3</v>
      </c>
      <c r="AM56" s="41">
        <f>L56+R56+X56+AD56+AJ56</f>
        <v>220</v>
      </c>
      <c r="AN56" s="42">
        <f>RANK(AM56,$AM$3:$AM$62,1)</f>
        <v>54</v>
      </c>
    </row>
    <row r="57" spans="1:40" ht="18" customHeight="1">
      <c r="A57" s="28">
        <v>34</v>
      </c>
      <c r="B57" s="44" t="s">
        <v>73</v>
      </c>
      <c r="C57" s="30">
        <v>8</v>
      </c>
      <c r="D57" s="31">
        <f>IF(C57=0,0,IF(C57&lt;=24,C57+36,C57-24))</f>
        <v>44</v>
      </c>
      <c r="E57" s="31">
        <f>IF(C57=0,0,IF(C57&lt;=48,C57+12,C57-48))</f>
        <v>20</v>
      </c>
      <c r="F57" s="31">
        <f>IF(C57=0,0,IF(C57&lt;=12,C57+48,C57-12))</f>
        <v>56</v>
      </c>
      <c r="G57" s="32">
        <f>IF(C57=0,0,IF(C57&lt;=36,C57+24,C57-36))</f>
        <v>32</v>
      </c>
      <c r="H57" s="33">
        <v>0</v>
      </c>
      <c r="I57" s="34">
        <f>RANK(H57,$H$3:$H$62,0)</f>
        <v>39</v>
      </c>
      <c r="J57" s="34">
        <f>I57</f>
        <v>39</v>
      </c>
      <c r="K57" s="34">
        <f>COUNTIF(I$3:I$62,J$3:J$62)</f>
        <v>22</v>
      </c>
      <c r="L57" s="35">
        <f>I57+(K57-1)/2</f>
        <v>49.5</v>
      </c>
      <c r="N57" s="36">
        <v>1</v>
      </c>
      <c r="O57" s="37">
        <f>RANK(N57,$N$3:$N$62,0)</f>
        <v>22</v>
      </c>
      <c r="P57" s="37">
        <f>O57</f>
        <v>22</v>
      </c>
      <c r="Q57" s="37">
        <f>COUNTIF(O$3:O$62,P$3:P$62)</f>
        <v>13</v>
      </c>
      <c r="R57" s="38">
        <f>O57+(Q57-1)/2</f>
        <v>28</v>
      </c>
      <c r="T57" s="36">
        <v>1</v>
      </c>
      <c r="U57" s="37">
        <f>RANK(T57,$T$3:$T$62,0)</f>
        <v>26</v>
      </c>
      <c r="V57" s="37">
        <f>U57</f>
        <v>26</v>
      </c>
      <c r="W57" s="37">
        <f>COUNTIF(U$3:U$62,V$3:V$62)</f>
        <v>16</v>
      </c>
      <c r="X57" s="38">
        <f>U57+(W57-1)/2</f>
        <v>33.5</v>
      </c>
      <c r="Z57" s="36">
        <v>0</v>
      </c>
      <c r="AA57" s="37">
        <f>RANK(Z57,$Z$3:$Z$62,0)</f>
        <v>47</v>
      </c>
      <c r="AB57" s="37">
        <f>AA57</f>
        <v>47</v>
      </c>
      <c r="AC57" s="37">
        <f>COUNTIF(AA$3:AA$62,AB$3:AB$62)</f>
        <v>14</v>
      </c>
      <c r="AD57" s="38">
        <f>AA57+(AC57-1)/2</f>
        <v>53.5</v>
      </c>
      <c r="AE57" s="39"/>
      <c r="AF57" s="36">
        <v>0</v>
      </c>
      <c r="AG57" s="37">
        <f>RANK(AF57,$AF$3:$AF$62,0)</f>
        <v>52</v>
      </c>
      <c r="AH57" s="37">
        <f>AG57</f>
        <v>52</v>
      </c>
      <c r="AI57" s="37">
        <f>COUNTIF(AG$3:AG$62,AH$3:AH$62)</f>
        <v>9</v>
      </c>
      <c r="AJ57" s="38">
        <f>AG57+(AI57-1)/2</f>
        <v>56</v>
      </c>
      <c r="AL57" s="40">
        <f>H57+N57+T57+Z57+AF57</f>
        <v>2</v>
      </c>
      <c r="AM57" s="41">
        <f>L57+R57+X57+AD57+AJ57</f>
        <v>220.5</v>
      </c>
      <c r="AN57" s="42">
        <f>RANK(AM57,$AM$3:$AM$62,1)</f>
        <v>55</v>
      </c>
    </row>
    <row r="58" spans="1:40" ht="18" customHeight="1">
      <c r="A58" s="43">
        <v>56</v>
      </c>
      <c r="B58" s="29"/>
      <c r="C58" s="30"/>
      <c r="D58" s="31">
        <f>IF(C58=0,0,IF(C58&lt;=24,C58+36,C58-24))</f>
        <v>0</v>
      </c>
      <c r="E58" s="31">
        <f>IF(C58=0,0,IF(C58&lt;=48,C58+12,C58-48))</f>
        <v>0</v>
      </c>
      <c r="F58" s="31">
        <f>IF(C58=0,0,IF(C58&lt;=12,C58+48,C58-12))</f>
        <v>0</v>
      </c>
      <c r="G58" s="32">
        <f>IF(C58=0,0,IF(C58&lt;=36,C58+24,C58-36))</f>
        <v>0</v>
      </c>
      <c r="H58" s="33"/>
      <c r="I58" s="34">
        <f>RANK(H58,$H$3:$H$62,0)</f>
        <v>39</v>
      </c>
      <c r="J58" s="34">
        <f>I58</f>
        <v>39</v>
      </c>
      <c r="K58" s="34">
        <f>COUNTIF(I$3:I$62,J$3:J$62)</f>
        <v>22</v>
      </c>
      <c r="L58" s="35">
        <f>I58+(K58-1)/2</f>
        <v>49.5</v>
      </c>
      <c r="N58" s="36"/>
      <c r="O58" s="37">
        <f>RANK(N58,$N$3:$N$62,0)</f>
        <v>35</v>
      </c>
      <c r="P58" s="37">
        <f>O58</f>
        <v>35</v>
      </c>
      <c r="Q58" s="37">
        <f>COUNTIF(O$3:O$62,P$3:P$62)</f>
        <v>26</v>
      </c>
      <c r="R58" s="38">
        <f>O58+(Q58-1)/2</f>
        <v>47.5</v>
      </c>
      <c r="T58" s="36"/>
      <c r="U58" s="37">
        <f>RANK(T58,$T$3:$T$62,0)</f>
        <v>42</v>
      </c>
      <c r="V58" s="37">
        <f>U58</f>
        <v>42</v>
      </c>
      <c r="W58" s="37">
        <f>COUNTIF(U$3:U$62,V$3:V$62)</f>
        <v>19</v>
      </c>
      <c r="X58" s="38">
        <f>U58+(W58-1)/2</f>
        <v>51</v>
      </c>
      <c r="Z58" s="36"/>
      <c r="AA58" s="37">
        <f>RANK(Z58,$Z$3:$Z$62,0)</f>
        <v>47</v>
      </c>
      <c r="AB58" s="37">
        <f>AA58</f>
        <v>47</v>
      </c>
      <c r="AC58" s="37">
        <f>COUNTIF(AA$3:AA$62,AB$3:AB$62)</f>
        <v>14</v>
      </c>
      <c r="AD58" s="38">
        <f>AA58+(AC58-1)/2</f>
        <v>53.5</v>
      </c>
      <c r="AE58" s="39"/>
      <c r="AF58" s="36"/>
      <c r="AG58" s="37">
        <f>RANK(AF58,$AF$3:$AF$62,0)</f>
        <v>52</v>
      </c>
      <c r="AH58" s="37">
        <f>AG58</f>
        <v>52</v>
      </c>
      <c r="AI58" s="37">
        <f>COUNTIF(AG$3:AG$62,AH$3:AH$62)</f>
        <v>9</v>
      </c>
      <c r="AJ58" s="38">
        <f>AG58+(AI58-1)/2</f>
        <v>56</v>
      </c>
      <c r="AL58" s="40">
        <f>H58+N58+T58+Z58+AF58</f>
        <v>0</v>
      </c>
      <c r="AM58" s="41">
        <f>L58+R58+X58+AD58+AJ58</f>
        <v>257.5</v>
      </c>
      <c r="AN58" s="42">
        <f>RANK(AM58,$AM$3:$AM$62,1)</f>
        <v>56</v>
      </c>
    </row>
    <row r="59" spans="1:40" ht="18" customHeight="1">
      <c r="A59" s="28">
        <v>57</v>
      </c>
      <c r="B59" s="29"/>
      <c r="C59" s="30"/>
      <c r="D59" s="31">
        <f>IF(C59=0,0,IF(C59&lt;=24,C59+36,C59-24))</f>
        <v>0</v>
      </c>
      <c r="E59" s="31">
        <f>IF(C59=0,0,IF(C59&lt;=48,C59+12,C59-48))</f>
        <v>0</v>
      </c>
      <c r="F59" s="31">
        <f>IF(C59=0,0,IF(C59&lt;=12,C59+48,C59-12))</f>
        <v>0</v>
      </c>
      <c r="G59" s="32">
        <f>IF(C59=0,0,IF(C59&lt;=36,C59+24,C59-36))</f>
        <v>0</v>
      </c>
      <c r="H59" s="33"/>
      <c r="I59" s="34">
        <f>RANK(H59,$H$3:$H$62,0)</f>
        <v>39</v>
      </c>
      <c r="J59" s="34">
        <f>I59</f>
        <v>39</v>
      </c>
      <c r="K59" s="34">
        <f>COUNTIF(I$3:I$62,J$3:J$62)</f>
        <v>22</v>
      </c>
      <c r="L59" s="35">
        <f>I59+(K59-1)/2</f>
        <v>49.5</v>
      </c>
      <c r="N59" s="36"/>
      <c r="O59" s="37">
        <f>RANK(N59,$N$3:$N$62,0)</f>
        <v>35</v>
      </c>
      <c r="P59" s="37">
        <f>O59</f>
        <v>35</v>
      </c>
      <c r="Q59" s="37">
        <f>COUNTIF(O$3:O$62,P$3:P$62)</f>
        <v>26</v>
      </c>
      <c r="R59" s="38">
        <f>O59+(Q59-1)/2</f>
        <v>47.5</v>
      </c>
      <c r="T59" s="36"/>
      <c r="U59" s="37">
        <f>RANK(T59,$T$3:$T$62,0)</f>
        <v>42</v>
      </c>
      <c r="V59" s="37">
        <f>U59</f>
        <v>42</v>
      </c>
      <c r="W59" s="37">
        <f>COUNTIF(U$3:U$62,V$3:V$62)</f>
        <v>19</v>
      </c>
      <c r="X59" s="38">
        <f>U59+(W59-1)/2</f>
        <v>51</v>
      </c>
      <c r="Z59" s="36"/>
      <c r="AA59" s="37">
        <f>RANK(Z59,$Z$3:$Z$62,0)</f>
        <v>47</v>
      </c>
      <c r="AB59" s="37">
        <f>AA59</f>
        <v>47</v>
      </c>
      <c r="AC59" s="37">
        <f>COUNTIF(AA$3:AA$62,AB$3:AB$62)</f>
        <v>14</v>
      </c>
      <c r="AD59" s="38">
        <f>AA59+(AC59-1)/2</f>
        <v>53.5</v>
      </c>
      <c r="AE59" s="39"/>
      <c r="AF59" s="36"/>
      <c r="AG59" s="37">
        <f>RANK(AF59,$AF$3:$AF$62,0)</f>
        <v>52</v>
      </c>
      <c r="AH59" s="37">
        <f>AG59</f>
        <v>52</v>
      </c>
      <c r="AI59" s="37">
        <f>COUNTIF(AG$3:AG$62,AH$3:AH$62)</f>
        <v>9</v>
      </c>
      <c r="AJ59" s="38">
        <f>AG59+(AI59-1)/2</f>
        <v>56</v>
      </c>
      <c r="AL59" s="40">
        <f>H59+N59+T59+Z59+AF59</f>
        <v>0</v>
      </c>
      <c r="AM59" s="41">
        <f>L59+R59+X59+AD59+AJ59</f>
        <v>257.5</v>
      </c>
      <c r="AN59" s="42">
        <f>RANK(AM59,$AM$3:$AM$62,1)</f>
        <v>56</v>
      </c>
    </row>
    <row r="60" spans="1:40" ht="18" customHeight="1">
      <c r="A60" s="43">
        <v>58</v>
      </c>
      <c r="B60" s="29"/>
      <c r="C60" s="30"/>
      <c r="D60" s="31">
        <f>IF(C60=0,0,IF(C60&lt;=24,C60+36,C60-24))</f>
        <v>0</v>
      </c>
      <c r="E60" s="31">
        <f>IF(C60=0,0,IF(C60&lt;=48,C60+12,C60-48))</f>
        <v>0</v>
      </c>
      <c r="F60" s="31">
        <f>IF(C60=0,0,IF(C60&lt;=12,C60+48,C60-12))</f>
        <v>0</v>
      </c>
      <c r="G60" s="32">
        <f>IF(C60=0,0,IF(C60&lt;=36,C60+24,C60-36))</f>
        <v>0</v>
      </c>
      <c r="H60" s="33"/>
      <c r="I60" s="34">
        <f>RANK(H60,$H$3:$H$62,0)</f>
        <v>39</v>
      </c>
      <c r="J60" s="34">
        <f>I60</f>
        <v>39</v>
      </c>
      <c r="K60" s="34">
        <f>COUNTIF(I$3:I$62,J$3:J$62)</f>
        <v>22</v>
      </c>
      <c r="L60" s="35">
        <f>I60+(K60-1)/2</f>
        <v>49.5</v>
      </c>
      <c r="N60" s="36"/>
      <c r="O60" s="37">
        <f>RANK(N60,$N$3:$N$62,0)</f>
        <v>35</v>
      </c>
      <c r="P60" s="37">
        <f>O60</f>
        <v>35</v>
      </c>
      <c r="Q60" s="37">
        <f>COUNTIF(O$3:O$62,P$3:P$62)</f>
        <v>26</v>
      </c>
      <c r="R60" s="38">
        <f>O60+(Q60-1)/2</f>
        <v>47.5</v>
      </c>
      <c r="T60" s="36"/>
      <c r="U60" s="37">
        <f>RANK(T60,$T$3:$T$62,0)</f>
        <v>42</v>
      </c>
      <c r="V60" s="37">
        <f>U60</f>
        <v>42</v>
      </c>
      <c r="W60" s="37">
        <f>COUNTIF(U$3:U$62,V$3:V$62)</f>
        <v>19</v>
      </c>
      <c r="X60" s="38">
        <f>U60+(W60-1)/2</f>
        <v>51</v>
      </c>
      <c r="Z60" s="36"/>
      <c r="AA60" s="37">
        <f>RANK(Z60,$Z$3:$Z$62,0)</f>
        <v>47</v>
      </c>
      <c r="AB60" s="37">
        <f>AA60</f>
        <v>47</v>
      </c>
      <c r="AC60" s="37">
        <f>COUNTIF(AA$3:AA$62,AB$3:AB$62)</f>
        <v>14</v>
      </c>
      <c r="AD60" s="38">
        <f>AA60+(AC60-1)/2</f>
        <v>53.5</v>
      </c>
      <c r="AE60" s="39"/>
      <c r="AF60" s="36"/>
      <c r="AG60" s="37">
        <f>RANK(AF60,$AF$3:$AF$62,0)</f>
        <v>52</v>
      </c>
      <c r="AH60" s="37">
        <f>AG60</f>
        <v>52</v>
      </c>
      <c r="AI60" s="37">
        <f>COUNTIF(AG$3:AG$62,AH$3:AH$62)</f>
        <v>9</v>
      </c>
      <c r="AJ60" s="38">
        <f>AG60+(AI60-1)/2</f>
        <v>56</v>
      </c>
      <c r="AL60" s="40">
        <f>H60+N60+T60+Z60+AF60</f>
        <v>0</v>
      </c>
      <c r="AM60" s="41">
        <f>L60+R60+X60+AD60+AJ60</f>
        <v>257.5</v>
      </c>
      <c r="AN60" s="42">
        <f>RANK(AM60,$AM$3:$AM$62,1)</f>
        <v>56</v>
      </c>
    </row>
    <row r="61" spans="1:40" ht="18" customHeight="1">
      <c r="A61" s="28">
        <v>59</v>
      </c>
      <c r="B61" s="29"/>
      <c r="C61" s="30"/>
      <c r="D61" s="31">
        <f>IF(C61=0,0,IF(C61&lt;=24,C61+36,C61-24))</f>
        <v>0</v>
      </c>
      <c r="E61" s="31">
        <f>IF(C61=0,0,IF(C61&lt;=48,C61+12,C61-48))</f>
        <v>0</v>
      </c>
      <c r="F61" s="31">
        <f>IF(C61=0,0,IF(C61&lt;=12,C61+48,C61-12))</f>
        <v>0</v>
      </c>
      <c r="G61" s="32">
        <f>IF(C61=0,0,IF(C61&lt;=36,C61+24,C61-36))</f>
        <v>0</v>
      </c>
      <c r="H61" s="33"/>
      <c r="I61" s="34">
        <f>RANK(H61,$H$3:$H$62,0)</f>
        <v>39</v>
      </c>
      <c r="J61" s="34">
        <f>I61</f>
        <v>39</v>
      </c>
      <c r="K61" s="34">
        <f>COUNTIF(I$3:I$62,J$3:J$62)</f>
        <v>22</v>
      </c>
      <c r="L61" s="35">
        <f>I61+(K61-1)/2</f>
        <v>49.5</v>
      </c>
      <c r="N61" s="36"/>
      <c r="O61" s="37">
        <f>RANK(N61,$N$3:$N$62,0)</f>
        <v>35</v>
      </c>
      <c r="P61" s="37">
        <f>O61</f>
        <v>35</v>
      </c>
      <c r="Q61" s="37">
        <f>COUNTIF(O$3:O$62,P$3:P$62)</f>
        <v>26</v>
      </c>
      <c r="R61" s="38">
        <f>O61+(Q61-1)/2</f>
        <v>47.5</v>
      </c>
      <c r="T61" s="36"/>
      <c r="U61" s="37">
        <f>RANK(T61,$T$3:$T$62,0)</f>
        <v>42</v>
      </c>
      <c r="V61" s="37">
        <f>U61</f>
        <v>42</v>
      </c>
      <c r="W61" s="37">
        <f>COUNTIF(U$3:U$62,V$3:V$62)</f>
        <v>19</v>
      </c>
      <c r="X61" s="38">
        <f>U61+(W61-1)/2</f>
        <v>51</v>
      </c>
      <c r="Z61" s="36"/>
      <c r="AA61" s="37">
        <f>RANK(Z61,$Z$3:$Z$62,0)</f>
        <v>47</v>
      </c>
      <c r="AB61" s="37">
        <f>AA61</f>
        <v>47</v>
      </c>
      <c r="AC61" s="37">
        <f>COUNTIF(AA$3:AA$62,AB$3:AB$62)</f>
        <v>14</v>
      </c>
      <c r="AD61" s="38">
        <f>AA61+(AC61-1)/2</f>
        <v>53.5</v>
      </c>
      <c r="AE61" s="39"/>
      <c r="AF61" s="36"/>
      <c r="AG61" s="37">
        <f>RANK(AF61,$AF$3:$AF$62,0)</f>
        <v>52</v>
      </c>
      <c r="AH61" s="37">
        <f>AG61</f>
        <v>52</v>
      </c>
      <c r="AI61" s="37">
        <f>COUNTIF(AG$3:AG$62,AH$3:AH$62)</f>
        <v>9</v>
      </c>
      <c r="AJ61" s="38">
        <f>AG61+(AI61-1)/2</f>
        <v>56</v>
      </c>
      <c r="AL61" s="40">
        <f>H61+N61+T61+Z61+AF61</f>
        <v>0</v>
      </c>
      <c r="AM61" s="41">
        <f>L61+R61+X61+AD61+AJ61</f>
        <v>257.5</v>
      </c>
      <c r="AN61" s="42">
        <f>RANK(AM61,$AM$3:$AM$62,1)</f>
        <v>56</v>
      </c>
    </row>
    <row r="62" spans="1:40" ht="18" customHeight="1">
      <c r="A62" s="43">
        <v>60</v>
      </c>
      <c r="B62" s="29"/>
      <c r="C62" s="30"/>
      <c r="D62" s="31">
        <f>IF(C62=0,0,IF(C62&lt;=24,C62+36,C62-24))</f>
        <v>0</v>
      </c>
      <c r="E62" s="31">
        <f>IF(C62=0,0,IF(C62&lt;=48,C62+12,C62-48))</f>
        <v>0</v>
      </c>
      <c r="F62" s="31">
        <f>IF(C62=0,0,IF(C62&lt;=12,C62+48,C62-12))</f>
        <v>0</v>
      </c>
      <c r="G62" s="32">
        <f>IF(C62=0,0,IF(C62&lt;=36,C62+24,C62-36))</f>
        <v>0</v>
      </c>
      <c r="H62" s="33"/>
      <c r="I62" s="34">
        <f>RANK(H62,$H$3:$H$62,0)</f>
        <v>39</v>
      </c>
      <c r="J62" s="34">
        <f>I62</f>
        <v>39</v>
      </c>
      <c r="K62" s="34">
        <f>COUNTIF(I$3:I$62,J$3:J$62)</f>
        <v>22</v>
      </c>
      <c r="L62" s="35">
        <f>I62+(K62-1)/2</f>
        <v>49.5</v>
      </c>
      <c r="N62" s="36"/>
      <c r="O62" s="37">
        <f>RANK(N62,$N$3:$N$62,0)</f>
        <v>35</v>
      </c>
      <c r="P62" s="37">
        <f>O62</f>
        <v>35</v>
      </c>
      <c r="Q62" s="37">
        <f>COUNTIF(O$3:O$62,P$3:P$62)</f>
        <v>26</v>
      </c>
      <c r="R62" s="38">
        <f>O62+(Q62-1)/2</f>
        <v>47.5</v>
      </c>
      <c r="T62" s="36"/>
      <c r="U62" s="37">
        <f>RANK(T62,$T$3:$T$62,0)</f>
        <v>42</v>
      </c>
      <c r="V62" s="37">
        <f>U62</f>
        <v>42</v>
      </c>
      <c r="W62" s="37">
        <f>COUNTIF(U$3:U$62,V$3:V$62)</f>
        <v>19</v>
      </c>
      <c r="X62" s="38">
        <f>U62+(W62-1)/2</f>
        <v>51</v>
      </c>
      <c r="Z62" s="36"/>
      <c r="AA62" s="37">
        <f>RANK(Z62,$Z$3:$Z$62,0)</f>
        <v>47</v>
      </c>
      <c r="AB62" s="37">
        <f>AA62</f>
        <v>47</v>
      </c>
      <c r="AC62" s="37">
        <f>COUNTIF(AA$3:AA$62,AB$3:AB$62)</f>
        <v>14</v>
      </c>
      <c r="AD62" s="38">
        <f>AA62+(AC62-1)/2</f>
        <v>53.5</v>
      </c>
      <c r="AE62" s="39"/>
      <c r="AF62" s="36"/>
      <c r="AG62" s="37">
        <f>RANK(AF62,$AF$3:$AF$62,0)</f>
        <v>52</v>
      </c>
      <c r="AH62" s="37">
        <f>AG62</f>
        <v>52</v>
      </c>
      <c r="AI62" s="37">
        <f>COUNTIF(AG$3:AG$62,AH$3:AH$62)</f>
        <v>9</v>
      </c>
      <c r="AJ62" s="38">
        <f>AG62+(AI62-1)/2</f>
        <v>56</v>
      </c>
      <c r="AL62" s="40">
        <f>H62+N62+T62+Z62+AF62</f>
        <v>0</v>
      </c>
      <c r="AM62" s="41">
        <f>L62+R62+X62+AD62+AJ62</f>
        <v>257.5</v>
      </c>
      <c r="AN62" s="42">
        <f>RANK(AM62,$AM$3:$AM$62,1)</f>
        <v>56</v>
      </c>
    </row>
    <row r="63" ht="12.75">
      <c r="AL63" s="46">
        <f>SUM(AL3:AL62)</f>
        <v>629</v>
      </c>
    </row>
  </sheetData>
  <sheetProtection selectLockedCells="1" selectUnlockedCells="1"/>
  <autoFilter ref="A2:AN22"/>
  <mergeCells count="7">
    <mergeCell ref="C1:F1"/>
    <mergeCell ref="H1:L1"/>
    <mergeCell ref="N1:R1"/>
    <mergeCell ref="T1:X1"/>
    <mergeCell ref="Z1:AD1"/>
    <mergeCell ref="AF1:AJ1"/>
    <mergeCell ref="AL1:AN1"/>
  </mergeCells>
  <printOptions/>
  <pageMargins left="0.20972222222222223" right="0.1798611111111111" top="0.3402777777777778" bottom="0.30972222222222223" header="0.5118055555555555" footer="0.5118055555555555"/>
  <pageSetup horizontalDpi="300" verticalDpi="300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/>
  <cp:lastPrinted>2013-10-18T11:39:48Z</cp:lastPrinted>
  <dcterms:created xsi:type="dcterms:W3CDTF">2008-09-30T10:09:38Z</dcterms:created>
  <dcterms:modified xsi:type="dcterms:W3CDTF">2013-10-19T17:10:10Z</dcterms:modified>
  <cp:category/>
  <cp:version/>
  <cp:contentType/>
  <cp:contentStatus/>
</cp:coreProperties>
</file>